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X:\助成係\★補助金\13_私立学校安全対策事業費補助\★耐震／アスベスト対策工事補助\R8年度\06_事業計画書提出依頼（起案準備）\"/>
    </mc:Choice>
  </mc:AlternateContent>
  <xr:revisionPtr revIDLastSave="0" documentId="13_ncr:1_{B925D9B8-8A3C-4246-B62D-819C3165F140}" xr6:coauthVersionLast="47" xr6:coauthVersionMax="47" xr10:uidLastSave="{00000000-0000-0000-0000-000000000000}"/>
  <bookViews>
    <workbookView xWindow="-28905" yWindow="975" windowWidth="14610" windowHeight="15585" tabRatio="826" xr2:uid="{00000000-000D-0000-FFFF-FFFF00000000}"/>
  </bookViews>
  <sheets>
    <sheet name="事業計画　１ (記入例)" sheetId="1" r:id="rId1"/>
    <sheet name="事業計画　２ (記入例)" sheetId="2" r:id="rId2"/>
    <sheet name="耐震診断　計画書1-1 (記入例)" sheetId="3" r:id="rId3"/>
    <sheet name="耐震診断　計画書1-2 (記入例)" sheetId="4" r:id="rId4"/>
    <sheet name="耐震診断　計画書1-3 (記入例)" sheetId="5" r:id="rId5"/>
    <sheet name="耐震補強　計画書2-1 (記入例)" sheetId="6" r:id="rId6"/>
    <sheet name="耐震補強　計画書2-2 (記入例)" sheetId="7" r:id="rId7"/>
    <sheet name="耐震補強　計画書２-3 (記入例)" sheetId="8" r:id="rId8"/>
    <sheet name="耐震改築　計画書3-1 (記入例)" sheetId="9" r:id="rId9"/>
    <sheet name="耐震改築　計画書3-2 (記入例)" sheetId="10" r:id="rId10"/>
    <sheet name="耐震改築　計画書3-3（記入例）" sheetId="11" r:id="rId11"/>
    <sheet name="アスベスト対策　計画書4-1 (記入例)" sheetId="12" r:id="rId12"/>
    <sheet name="アスベスト対策　計画書4-2 (記入例)" sheetId="13" r:id="rId13"/>
    <sheet name="特命理由書（記入例）" sheetId="14" r:id="rId14"/>
  </sheets>
  <definedNames>
    <definedName name="_xlnm.Print_Area" localSheetId="11">'アスベスト対策　計画書4-1 (記入例)'!$A$1:$U$29</definedName>
    <definedName name="_xlnm.Print_Area" localSheetId="12">'アスベスト対策　計画書4-2 (記入例)'!$A$1:$U$48</definedName>
    <definedName name="_xlnm.Print_Area" localSheetId="0">'事業計画　１ (記入例)'!$A$1:$T$34</definedName>
    <definedName name="_xlnm.Print_Area" localSheetId="1">'事業計画　２ (記入例)'!$A$1:$U$24</definedName>
    <definedName name="_xlnm.Print_Area" localSheetId="8">'耐震改築　計画書3-1 (記入例)'!$A$1:$U$36</definedName>
    <definedName name="_xlnm.Print_Area" localSheetId="9">'耐震改築　計画書3-2 (記入例)'!$A$1:$U$74</definedName>
    <definedName name="_xlnm.Print_Area" localSheetId="10">'耐震改築　計画書3-3（記入例）'!$A$1:$U$36</definedName>
    <definedName name="_xlnm.Print_Area" localSheetId="2">'耐震診断　計画書1-1 (記入例)'!$A$1:$U$31</definedName>
    <definedName name="_xlnm.Print_Area" localSheetId="3">'耐震診断　計画書1-2 (記入例)'!$A$1:$U$27</definedName>
    <definedName name="_xlnm.Print_Area" localSheetId="4">'耐震診断　計画書1-3 (記入例)'!$A$1:$U$31</definedName>
    <definedName name="_xlnm.Print_Area" localSheetId="5">'耐震補強　計画書2-1 (記入例)'!$A$1:$U$36</definedName>
    <definedName name="_xlnm.Print_Area" localSheetId="6">'耐震補強　計画書2-2 (記入例)'!$A$1:$U$46</definedName>
    <definedName name="_xlnm.Print_Area" localSheetId="7">'耐震補強　計画書２-3 (記入例)'!$A$1:$T$28</definedName>
    <definedName name="_xlnm.Print_Area" localSheetId="13">'特命理由書（記入例）'!$A$1:$I$23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6" i="10" l="1"/>
  <c r="S60" i="10"/>
  <c r="J56" i="10"/>
  <c r="B56" i="10"/>
  <c r="Q56" i="10"/>
  <c r="I17" i="12"/>
  <c r="N17" i="9"/>
  <c r="I17" i="9"/>
  <c r="G21" i="13" l="1"/>
  <c r="J21" i="13"/>
  <c r="G22" i="13"/>
  <c r="J22" i="13"/>
  <c r="G23" i="13"/>
  <c r="J23" i="13"/>
  <c r="I31" i="13"/>
  <c r="G10" i="13" s="1"/>
  <c r="N22" i="12"/>
  <c r="J34" i="10"/>
  <c r="D46" i="10"/>
  <c r="H46" i="10"/>
  <c r="K46" i="10"/>
  <c r="N46" i="10"/>
  <c r="B60" i="10"/>
  <c r="E66" i="10"/>
  <c r="H66" i="10" s="1"/>
  <c r="N22" i="9"/>
  <c r="G21" i="7"/>
  <c r="J21" i="7"/>
  <c r="G22" i="7"/>
  <c r="J22" i="7" s="1"/>
  <c r="F28" i="7"/>
  <c r="I30" i="7" s="1"/>
  <c r="G11" i="7" s="1"/>
  <c r="N22" i="6"/>
  <c r="N22" i="3"/>
  <c r="S12" i="2"/>
  <c r="P14" i="2"/>
  <c r="P24" i="2" s="1"/>
  <c r="S20" i="2"/>
  <c r="S22" i="2"/>
  <c r="G24" i="2"/>
  <c r="J24" i="2"/>
  <c r="M24" i="2"/>
  <c r="F30" i="7" l="1"/>
  <c r="S14" i="2"/>
  <c r="G16" i="7"/>
  <c r="S24" i="2"/>
</calcChain>
</file>

<file path=xl/sharedStrings.xml><?xml version="1.0" encoding="utf-8"?>
<sst xmlns="http://schemas.openxmlformats.org/spreadsheetml/2006/main" count="761" uniqueCount="364">
  <si>
    <t>　</t>
    <phoneticPr fontId="2"/>
  </si>
  <si>
    <t>￥</t>
    <phoneticPr fontId="2"/>
  </si>
  <si>
    <t>円</t>
    <rPh sb="0" eb="1">
      <t>エン</t>
    </rPh>
    <phoneticPr fontId="2"/>
  </si>
  <si>
    <t>十</t>
    <rPh sb="0" eb="1">
      <t>10</t>
    </rPh>
    <phoneticPr fontId="2"/>
  </si>
  <si>
    <t>百</t>
    <rPh sb="0" eb="1">
      <t>100</t>
    </rPh>
    <phoneticPr fontId="2"/>
  </si>
  <si>
    <t>千</t>
    <rPh sb="0" eb="1">
      <t>セン</t>
    </rPh>
    <phoneticPr fontId="2"/>
  </si>
  <si>
    <t>万</t>
    <rPh sb="0" eb="1">
      <t>マン</t>
    </rPh>
    <phoneticPr fontId="2"/>
  </si>
  <si>
    <t>億</t>
    <rPh sb="0" eb="1">
      <t>オク</t>
    </rPh>
    <phoneticPr fontId="2"/>
  </si>
  <si>
    <t>金　額</t>
    <rPh sb="0" eb="1">
      <t>キン</t>
    </rPh>
    <rPh sb="2" eb="3">
      <t>ガク</t>
    </rPh>
    <phoneticPr fontId="2"/>
  </si>
  <si>
    <t>計</t>
    <rPh sb="0" eb="1">
      <t>ケイ</t>
    </rPh>
    <phoneticPr fontId="2"/>
  </si>
  <si>
    <t>\</t>
    <phoneticPr fontId="2"/>
  </si>
  <si>
    <t>アスベスト対策工事</t>
    <rPh sb="5" eb="7">
      <t>タイサク</t>
    </rPh>
    <rPh sb="7" eb="9">
      <t>コウジ</t>
    </rPh>
    <phoneticPr fontId="2"/>
  </si>
  <si>
    <t>④</t>
    <phoneticPr fontId="2"/>
  </si>
  <si>
    <t>耐震改築工事</t>
    <rPh sb="0" eb="2">
      <t>タイシン</t>
    </rPh>
    <rPh sb="2" eb="4">
      <t>カイチク</t>
    </rPh>
    <rPh sb="4" eb="6">
      <t>コウジ</t>
    </rPh>
    <phoneticPr fontId="2"/>
  </si>
  <si>
    <t>③</t>
    <phoneticPr fontId="2"/>
  </si>
  <si>
    <t>￥</t>
    <phoneticPr fontId="2"/>
  </si>
  <si>
    <t>耐震補強工事</t>
    <rPh sb="0" eb="2">
      <t>タイシン</t>
    </rPh>
    <rPh sb="2" eb="4">
      <t>ホキョウ</t>
    </rPh>
    <rPh sb="4" eb="6">
      <t>コウジ</t>
    </rPh>
    <phoneticPr fontId="2"/>
  </si>
  <si>
    <t>②</t>
    <phoneticPr fontId="2"/>
  </si>
  <si>
    <t>耐震診断</t>
    <rPh sb="0" eb="2">
      <t>タイシン</t>
    </rPh>
    <rPh sb="2" eb="4">
      <t>シンダン</t>
    </rPh>
    <phoneticPr fontId="2"/>
  </si>
  <si>
    <t>①</t>
    <phoneticPr fontId="2"/>
  </si>
  <si>
    <t>２　項目別補助金交付予定額内訳</t>
    <rPh sb="2" eb="4">
      <t>コウモク</t>
    </rPh>
    <rPh sb="4" eb="5">
      <t>ベツ</t>
    </rPh>
    <rPh sb="5" eb="8">
      <t>ホジョキン</t>
    </rPh>
    <rPh sb="8" eb="10">
      <t>コウフ</t>
    </rPh>
    <rPh sb="10" eb="12">
      <t>ヨテイ</t>
    </rPh>
    <rPh sb="12" eb="13">
      <t>ガク</t>
    </rPh>
    <rPh sb="13" eb="15">
      <t>ウチワケ</t>
    </rPh>
    <phoneticPr fontId="2"/>
  </si>
  <si>
    <t>　億</t>
  </si>
  <si>
    <t>　　　</t>
    <phoneticPr fontId="2"/>
  </si>
  <si>
    <t>１　補助金交付予定額</t>
    <rPh sb="2" eb="5">
      <t>ホジョキン</t>
    </rPh>
    <rPh sb="5" eb="7">
      <t>コウフ</t>
    </rPh>
    <rPh sb="7" eb="9">
      <t>ヨテイ</t>
    </rPh>
    <rPh sb="9" eb="10">
      <t>ガク</t>
    </rPh>
    <phoneticPr fontId="2"/>
  </si>
  <si>
    <t>記</t>
    <rPh sb="0" eb="1">
      <t>キ</t>
    </rPh>
    <phoneticPr fontId="2"/>
  </si>
  <si>
    <t>このことについて、下記のとおり計画します。</t>
    <rPh sb="9" eb="11">
      <t>カキ</t>
    </rPh>
    <rPh sb="15" eb="17">
      <t>ケイカク</t>
    </rPh>
    <phoneticPr fontId="2"/>
  </si>
  <si>
    <t>（印鑑証明と同じ印）</t>
    <rPh sb="1" eb="3">
      <t>インカン</t>
    </rPh>
    <rPh sb="3" eb="5">
      <t>ショウメイ</t>
    </rPh>
    <rPh sb="6" eb="7">
      <t>オナ</t>
    </rPh>
    <rPh sb="8" eb="9">
      <t>イン</t>
    </rPh>
    <phoneticPr fontId="2"/>
  </si>
  <si>
    <t>０３－５３２１－１１１１</t>
    <phoneticPr fontId="2"/>
  </si>
  <si>
    <t>電話番号</t>
    <rPh sb="0" eb="2">
      <t>デンワ</t>
    </rPh>
    <rPh sb="2" eb="4">
      <t>バンゴウ</t>
    </rPh>
    <phoneticPr fontId="2"/>
  </si>
  <si>
    <t>印</t>
    <rPh sb="0" eb="1">
      <t>イン</t>
    </rPh>
    <phoneticPr fontId="2"/>
  </si>
  <si>
    <t>新宿　太郎</t>
    <rPh sb="0" eb="2">
      <t>シンジュク</t>
    </rPh>
    <rPh sb="3" eb="5">
      <t>タロウ</t>
    </rPh>
    <phoneticPr fontId="2"/>
  </si>
  <si>
    <t>理事長・設置者名</t>
    <rPh sb="0" eb="3">
      <t>リジチョウ</t>
    </rPh>
    <rPh sb="4" eb="6">
      <t>セッチ</t>
    </rPh>
    <rPh sb="6" eb="7">
      <t>シャ</t>
    </rPh>
    <rPh sb="7" eb="8">
      <t>ナ</t>
    </rPh>
    <phoneticPr fontId="2"/>
  </si>
  <si>
    <t>学校法人都庁学園</t>
    <rPh sb="0" eb="2">
      <t>ガッコウ</t>
    </rPh>
    <rPh sb="2" eb="4">
      <t>ホウジン</t>
    </rPh>
    <rPh sb="4" eb="6">
      <t>トチョウ</t>
    </rPh>
    <rPh sb="6" eb="8">
      <t>ガクエン</t>
    </rPh>
    <phoneticPr fontId="2"/>
  </si>
  <si>
    <t>法人・幼稚園名</t>
    <rPh sb="0" eb="1">
      <t>ホウ</t>
    </rPh>
    <rPh sb="1" eb="2">
      <t>ヒト</t>
    </rPh>
    <rPh sb="3" eb="6">
      <t>ヨウチエン</t>
    </rPh>
    <rPh sb="6" eb="7">
      <t>ナ</t>
    </rPh>
    <phoneticPr fontId="2"/>
  </si>
  <si>
    <t>新宿区西新宿２－８－１</t>
    <rPh sb="0" eb="3">
      <t>シンジュクク</t>
    </rPh>
    <rPh sb="3" eb="4">
      <t>ニシ</t>
    </rPh>
    <rPh sb="4" eb="6">
      <t>シンジュク</t>
    </rPh>
    <phoneticPr fontId="2"/>
  </si>
  <si>
    <t>法人・設置者所在地
(印鑑証明と同じ住所）</t>
    <rPh sb="0" eb="2">
      <t>ホウジン</t>
    </rPh>
    <rPh sb="3" eb="5">
      <t>セッチ</t>
    </rPh>
    <rPh sb="5" eb="6">
      <t>シャ</t>
    </rPh>
    <rPh sb="6" eb="9">
      <t>ショザイチ</t>
    </rPh>
    <rPh sb="11" eb="13">
      <t>インカン</t>
    </rPh>
    <rPh sb="13" eb="15">
      <t>ショウメイ</t>
    </rPh>
    <rPh sb="16" eb="17">
      <t>オナ</t>
    </rPh>
    <rPh sb="18" eb="20">
      <t>ジュウショ</t>
    </rPh>
    <phoneticPr fontId="2"/>
  </si>
  <si>
    <t>１６３－８００１</t>
    <phoneticPr fontId="2"/>
  </si>
  <si>
    <t>郵便番号</t>
    <rPh sb="0" eb="4">
      <t>ユウビンバンゴウ</t>
    </rPh>
    <phoneticPr fontId="2"/>
  </si>
  <si>
    <t>個人立等</t>
    <rPh sb="0" eb="2">
      <t>コジン</t>
    </rPh>
    <rPh sb="2" eb="3">
      <t>リツ</t>
    </rPh>
    <rPh sb="3" eb="4">
      <t>ラ</t>
    </rPh>
    <phoneticPr fontId="2"/>
  </si>
  <si>
    <t>東 京 都 知 事　 殿</t>
    <rPh sb="0" eb="1">
      <t>ヒガシ</t>
    </rPh>
    <rPh sb="2" eb="3">
      <t>キョウ</t>
    </rPh>
    <rPh sb="4" eb="5">
      <t>ミヤコ</t>
    </rPh>
    <rPh sb="6" eb="7">
      <t>チ</t>
    </rPh>
    <rPh sb="8" eb="9">
      <t>コト</t>
    </rPh>
    <rPh sb="11" eb="12">
      <t>トノ</t>
    </rPh>
    <phoneticPr fontId="2"/>
  </si>
  <si>
    <r>
      <t xml:space="preserve">番号
</t>
    </r>
    <r>
      <rPr>
        <sz val="8"/>
        <rFont val="ＭＳ Ｐゴシック"/>
        <family val="3"/>
        <charset val="128"/>
      </rPr>
      <t>（７桁）</t>
    </r>
    <rPh sb="0" eb="2">
      <t>バンゴウ</t>
    </rPh>
    <rPh sb="5" eb="6">
      <t>ケタ</t>
    </rPh>
    <phoneticPr fontId="2"/>
  </si>
  <si>
    <t>志向園</t>
    <rPh sb="0" eb="1">
      <t>シ</t>
    </rPh>
    <rPh sb="1" eb="2">
      <t>ム</t>
    </rPh>
    <rPh sb="2" eb="3">
      <t>エン</t>
    </rPh>
    <phoneticPr fontId="2"/>
  </si>
  <si>
    <t>法人番号（５桁）</t>
    <rPh sb="0" eb="2">
      <t>ホウジン</t>
    </rPh>
    <rPh sb="2" eb="4">
      <t>バンゴウ</t>
    </rPh>
    <rPh sb="6" eb="7">
      <t>ケタ</t>
    </rPh>
    <phoneticPr fontId="2"/>
  </si>
  <si>
    <t>日</t>
    <rPh sb="0" eb="1">
      <t>ニチ</t>
    </rPh>
    <phoneticPr fontId="2"/>
  </si>
  <si>
    <t>月</t>
    <rPh sb="0" eb="1">
      <t>ガツ</t>
    </rPh>
    <phoneticPr fontId="2"/>
  </si>
  <si>
    <t>事業計画　１</t>
    <rPh sb="0" eb="2">
      <t>ジギョウ</t>
    </rPh>
    <rPh sb="2" eb="4">
      <t>ケイカク</t>
    </rPh>
    <phoneticPr fontId="2"/>
  </si>
  <si>
    <t>西新宿高等学校</t>
    <phoneticPr fontId="2"/>
  </si>
  <si>
    <t>西新宿中学校</t>
    <phoneticPr fontId="2"/>
  </si>
  <si>
    <t>円</t>
  </si>
  <si>
    <t>④4</t>
    <phoneticPr fontId="2"/>
  </si>
  <si>
    <t>③3</t>
    <phoneticPr fontId="2"/>
  </si>
  <si>
    <t>②2</t>
    <phoneticPr fontId="2"/>
  </si>
  <si>
    <t>①1</t>
    <phoneticPr fontId="2"/>
  </si>
  <si>
    <t>学　校　名</t>
    <rPh sb="0" eb="1">
      <t>ガク</t>
    </rPh>
    <rPh sb="2" eb="3">
      <t>コウ</t>
    </rPh>
    <rPh sb="4" eb="5">
      <t>ナ</t>
    </rPh>
    <phoneticPr fontId="2"/>
  </si>
  <si>
    <t>３　学校別補助金交付予定額内訳</t>
    <rPh sb="2" eb="4">
      <t>ガッコウ</t>
    </rPh>
    <rPh sb="4" eb="5">
      <t>ベツ</t>
    </rPh>
    <rPh sb="5" eb="8">
      <t>ホジョキン</t>
    </rPh>
    <rPh sb="8" eb="10">
      <t>コウフ</t>
    </rPh>
    <rPh sb="10" eb="12">
      <t>ヨテイ</t>
    </rPh>
    <rPh sb="12" eb="13">
      <t>ガク</t>
    </rPh>
    <rPh sb="13" eb="15">
      <t>ウチワケ</t>
    </rPh>
    <phoneticPr fontId="2"/>
  </si>
  <si>
    <t>学校法人都庁学園</t>
    <phoneticPr fontId="2"/>
  </si>
  <si>
    <t>法人・幼稚園名</t>
    <rPh sb="0" eb="2">
      <t>ホウジン</t>
    </rPh>
    <rPh sb="3" eb="6">
      <t>ヨウチエン</t>
    </rPh>
    <rPh sb="6" eb="7">
      <t>メイ</t>
    </rPh>
    <phoneticPr fontId="2"/>
  </si>
  <si>
    <t>事業計画　２</t>
    <rPh sb="0" eb="2">
      <t>ジギョウ</t>
    </rPh>
    <rPh sb="2" eb="4">
      <t>ケイカク</t>
    </rPh>
    <phoneticPr fontId="2"/>
  </si>
  <si>
    <t>｢提出書類一覧」参照</t>
    <rPh sb="1" eb="3">
      <t>テイシュツ</t>
    </rPh>
    <rPh sb="3" eb="5">
      <t>ショルイ</t>
    </rPh>
    <rPh sb="5" eb="7">
      <t>イチラン</t>
    </rPh>
    <rPh sb="8" eb="10">
      <t>サンショウ</t>
    </rPh>
    <phoneticPr fontId="2"/>
  </si>
  <si>
    <t>（添付書類）</t>
    <rPh sb="1" eb="3">
      <t>テンプ</t>
    </rPh>
    <rPh sb="3" eb="5">
      <t>ショルイ</t>
    </rPh>
    <phoneticPr fontId="2"/>
  </si>
  <si>
    <r>
      <t>千円未満を切り捨てて</t>
    </r>
    <r>
      <rPr>
        <sz val="11"/>
        <rFont val="ＭＳ Ｐゴシック"/>
        <family val="3"/>
        <charset val="128"/>
      </rPr>
      <t>記入すること。</t>
    </r>
    <rPh sb="0" eb="2">
      <t>センエン</t>
    </rPh>
    <rPh sb="2" eb="4">
      <t>ミマン</t>
    </rPh>
    <rPh sb="5" eb="6">
      <t>キ</t>
    </rPh>
    <rPh sb="7" eb="8">
      <t>ス</t>
    </rPh>
    <rPh sb="10" eb="12">
      <t>キニュウ</t>
    </rPh>
    <phoneticPr fontId="2"/>
  </si>
  <si>
    <r>
      <t>注２）　「補助金交付予定額」欄には、学校別事業調書（計画書1－２）記載の「１　補助金交付予定額（ア）」の金額を、</t>
    </r>
    <r>
      <rPr>
        <u/>
        <sz val="11"/>
        <rFont val="HG創英角ｺﾞｼｯｸUB"/>
        <family val="3"/>
        <charset val="128"/>
      </rPr>
      <t/>
    </r>
    <rPh sb="0" eb="1">
      <t>チュウ</t>
    </rPh>
    <rPh sb="5" eb="8">
      <t>ホジョキン</t>
    </rPh>
    <rPh sb="8" eb="10">
      <t>コウフ</t>
    </rPh>
    <rPh sb="10" eb="12">
      <t>ヨテイ</t>
    </rPh>
    <rPh sb="12" eb="13">
      <t>ガク</t>
    </rPh>
    <rPh sb="14" eb="15">
      <t>ラン</t>
    </rPh>
    <rPh sb="18" eb="20">
      <t>ガッコウ</t>
    </rPh>
    <rPh sb="20" eb="21">
      <t>ベツ</t>
    </rPh>
    <rPh sb="21" eb="23">
      <t>ジギョウ</t>
    </rPh>
    <rPh sb="23" eb="25">
      <t>チョウショ</t>
    </rPh>
    <rPh sb="26" eb="29">
      <t>ケイカクショ</t>
    </rPh>
    <rPh sb="33" eb="35">
      <t>キサイ</t>
    </rPh>
    <rPh sb="39" eb="42">
      <t>ホジョキン</t>
    </rPh>
    <rPh sb="42" eb="44">
      <t>コウフ</t>
    </rPh>
    <rPh sb="44" eb="46">
      <t>ヨテイ</t>
    </rPh>
    <rPh sb="46" eb="47">
      <t>ガク</t>
    </rPh>
    <rPh sb="52" eb="54">
      <t>キンガク</t>
    </rPh>
    <phoneticPr fontId="2"/>
  </si>
  <si>
    <t>注１）　「補助対象経費」欄には、学校別事業調書（計画書1－２）記載の「３　補助対象経費（イ）」の金額を記入すること。</t>
    <rPh sb="0" eb="1">
      <t>チュウ</t>
    </rPh>
    <rPh sb="5" eb="7">
      <t>ホジョ</t>
    </rPh>
    <rPh sb="7" eb="9">
      <t>タイショウ</t>
    </rPh>
    <rPh sb="9" eb="11">
      <t>ケイヒ</t>
    </rPh>
    <rPh sb="12" eb="13">
      <t>ラン</t>
    </rPh>
    <rPh sb="16" eb="18">
      <t>ガッコウ</t>
    </rPh>
    <rPh sb="18" eb="19">
      <t>ベツ</t>
    </rPh>
    <rPh sb="19" eb="21">
      <t>ジギョウ</t>
    </rPh>
    <rPh sb="21" eb="23">
      <t>チョウショ</t>
    </rPh>
    <rPh sb="24" eb="27">
      <t>ケイカクショ</t>
    </rPh>
    <rPh sb="31" eb="33">
      <t>キサイ</t>
    </rPh>
    <rPh sb="37" eb="39">
      <t>ホジョ</t>
    </rPh>
    <rPh sb="39" eb="41">
      <t>タイショウ</t>
    </rPh>
    <rPh sb="41" eb="43">
      <t>ケイヒ</t>
    </rPh>
    <rPh sb="48" eb="50">
      <t>キンガク</t>
    </rPh>
    <rPh sb="51" eb="53">
      <t>キニュウ</t>
    </rPh>
    <phoneticPr fontId="2"/>
  </si>
  <si>
    <t>西新宿高等学校</t>
    <phoneticPr fontId="2"/>
  </si>
  <si>
    <t>西新宿中学校</t>
    <phoneticPr fontId="2"/>
  </si>
  <si>
    <t>補助金交付予定額</t>
    <rPh sb="0" eb="3">
      <t>ホジョキン</t>
    </rPh>
    <rPh sb="3" eb="5">
      <t>コウフ</t>
    </rPh>
    <rPh sb="5" eb="8">
      <t>ヨテイガク</t>
    </rPh>
    <phoneticPr fontId="2"/>
  </si>
  <si>
    <t>補助対象経費</t>
    <rPh sb="0" eb="2">
      <t>ホジョ</t>
    </rPh>
    <rPh sb="2" eb="4">
      <t>タイショウ</t>
    </rPh>
    <rPh sb="4" eb="6">
      <t>ケイヒ</t>
    </rPh>
    <phoneticPr fontId="2"/>
  </si>
  <si>
    <t>学校名</t>
    <rPh sb="0" eb="2">
      <t>ガッコウ</t>
    </rPh>
    <rPh sb="2" eb="3">
      <t>ナ</t>
    </rPh>
    <phoneticPr fontId="2"/>
  </si>
  <si>
    <t>２　学校別内訳</t>
    <rPh sb="2" eb="4">
      <t>ガッコウ</t>
    </rPh>
    <rPh sb="4" eb="5">
      <t>ベツ</t>
    </rPh>
    <rPh sb="5" eb="7">
      <t>ウチワケ</t>
    </rPh>
    <phoneticPr fontId="2"/>
  </si>
  <si>
    <t>￥</t>
    <phoneticPr fontId="2"/>
  </si>
  <si>
    <t>１　補助金交付予定額</t>
    <rPh sb="2" eb="5">
      <t>ホジョキン</t>
    </rPh>
    <rPh sb="5" eb="7">
      <t>コウフ</t>
    </rPh>
    <rPh sb="7" eb="10">
      <t>ヨテイガク</t>
    </rPh>
    <phoneticPr fontId="2"/>
  </si>
  <si>
    <t>学校法人都庁学園</t>
    <rPh sb="0" eb="2">
      <t>ガッコウ</t>
    </rPh>
    <rPh sb="2" eb="4">
      <t>ホウジン</t>
    </rPh>
    <rPh sb="4" eb="5">
      <t>ト</t>
    </rPh>
    <rPh sb="5" eb="6">
      <t>チョウ</t>
    </rPh>
    <rPh sb="6" eb="8">
      <t>ガクエン</t>
    </rPh>
    <phoneticPr fontId="2"/>
  </si>
  <si>
    <t>計画書　１－１　　</t>
    <rPh sb="0" eb="3">
      <t>ケイカクショ</t>
    </rPh>
    <phoneticPr fontId="2"/>
  </si>
  <si>
    <t>注２）　補助事業が補助対象と対象外に分かれる場合は、見積書にマーカー等で色分けした内訳書を付すること</t>
    <rPh sb="0" eb="1">
      <t>チュウ</t>
    </rPh>
    <phoneticPr fontId="2"/>
  </si>
  <si>
    <t>注１）　学種ごと、１棟ごとに記入すること（按分後の金額を記入すること）</t>
    <rPh sb="0" eb="1">
      <t>チュウ</t>
    </rPh>
    <rPh sb="4" eb="5">
      <t>ガク</t>
    </rPh>
    <rPh sb="5" eb="6">
      <t>シュ</t>
    </rPh>
    <rPh sb="10" eb="11">
      <t>トウ</t>
    </rPh>
    <rPh sb="14" eb="16">
      <t>キニュウ</t>
    </rPh>
    <rPh sb="21" eb="23">
      <t>アンブン</t>
    </rPh>
    <rPh sb="23" eb="24">
      <t>ゴ</t>
    </rPh>
    <rPh sb="25" eb="27">
      <t>キンガク</t>
    </rPh>
    <rPh sb="28" eb="30">
      <t>キニュウ</t>
    </rPh>
    <phoneticPr fontId="2"/>
  </si>
  <si>
    <t>（イ）</t>
    <phoneticPr fontId="2"/>
  </si>
  <si>
    <t>耐震診断経費（円）</t>
    <rPh sb="0" eb="2">
      <t>タイシン</t>
    </rPh>
    <rPh sb="2" eb="4">
      <t>シンダン</t>
    </rPh>
    <rPh sb="4" eb="6">
      <t>ケイヒ</t>
    </rPh>
    <rPh sb="7" eb="8">
      <t>エン</t>
    </rPh>
    <phoneticPr fontId="2"/>
  </si>
  <si>
    <t>３　補助対象経費</t>
    <rPh sb="2" eb="4">
      <t>ホジョ</t>
    </rPh>
    <rPh sb="4" eb="6">
      <t>タイショウ</t>
    </rPh>
    <rPh sb="6" eb="8">
      <t>ケイヒ</t>
    </rPh>
    <phoneticPr fontId="2"/>
  </si>
  <si>
    <t>按分金額</t>
    <rPh sb="0" eb="2">
      <t>アンブン</t>
    </rPh>
    <rPh sb="2" eb="4">
      <t>キンガク</t>
    </rPh>
    <phoneticPr fontId="2"/>
  </si>
  <si>
    <t>5（360名）</t>
    <rPh sb="5" eb="6">
      <t>メイ</t>
    </rPh>
    <phoneticPr fontId="2"/>
  </si>
  <si>
    <t>按分比率</t>
    <rPh sb="0" eb="2">
      <t>アンブン</t>
    </rPh>
    <rPh sb="2" eb="4">
      <t>ヒリツ</t>
    </rPh>
    <phoneticPr fontId="2"/>
  </si>
  <si>
    <t>その他
（教会等）</t>
    <rPh sb="2" eb="3">
      <t>タ</t>
    </rPh>
    <rPh sb="5" eb="7">
      <t>キョウカイ</t>
    </rPh>
    <rPh sb="7" eb="8">
      <t>ラ</t>
    </rPh>
    <phoneticPr fontId="2"/>
  </si>
  <si>
    <t>幼稚園</t>
    <rPh sb="0" eb="3">
      <t>ヨウチエン</t>
    </rPh>
    <phoneticPr fontId="2"/>
  </si>
  <si>
    <t>小学校</t>
    <rPh sb="0" eb="3">
      <t>ショウガッコウ</t>
    </rPh>
    <phoneticPr fontId="2"/>
  </si>
  <si>
    <t>中学校</t>
    <rPh sb="0" eb="3">
      <t>チュウガッコウ</t>
    </rPh>
    <phoneticPr fontId="2"/>
  </si>
  <si>
    <t>高等学校</t>
    <rPh sb="0" eb="2">
      <t>コウトウ</t>
    </rPh>
    <rPh sb="2" eb="4">
      <t>ガッコウ</t>
    </rPh>
    <phoneticPr fontId="2"/>
  </si>
  <si>
    <t>学種</t>
    <rPh sb="0" eb="1">
      <t>ガク</t>
    </rPh>
    <rPh sb="1" eb="2">
      <t>シュ</t>
    </rPh>
    <phoneticPr fontId="2"/>
  </si>
  <si>
    <t>按分比</t>
    <rPh sb="0" eb="2">
      <t>アンブン</t>
    </rPh>
    <rPh sb="2" eb="3">
      <t>ヒ</t>
    </rPh>
    <phoneticPr fontId="2"/>
  </si>
  <si>
    <t>その他（　　　　）</t>
    <rPh sb="2" eb="3">
      <t>タ</t>
    </rPh>
    <phoneticPr fontId="2"/>
  </si>
  <si>
    <t>教室数</t>
    <rPh sb="0" eb="2">
      <t>キョウシツ</t>
    </rPh>
    <rPh sb="2" eb="3">
      <t>スウ</t>
    </rPh>
    <phoneticPr fontId="2"/>
  </si>
  <si>
    <t>面積</t>
    <rPh sb="0" eb="2">
      <t>メンセキ</t>
    </rPh>
    <phoneticPr fontId="2"/>
  </si>
  <si>
    <t>生徒数</t>
    <rPh sb="0" eb="2">
      <t>セイト</t>
    </rPh>
    <rPh sb="2" eb="3">
      <t>スウ</t>
    </rPh>
    <phoneticPr fontId="2"/>
  </si>
  <si>
    <t>按分根拠（○をする）</t>
    <rPh sb="0" eb="2">
      <t>アンブン</t>
    </rPh>
    <rPh sb="2" eb="4">
      <t>コンキョ</t>
    </rPh>
    <phoneticPr fontId="2"/>
  </si>
  <si>
    <t>耐震診断見積対象総金額（円）</t>
    <rPh sb="0" eb="2">
      <t>タイシン</t>
    </rPh>
    <rPh sb="2" eb="4">
      <t>シンダン</t>
    </rPh>
    <rPh sb="4" eb="6">
      <t>ミツモリ</t>
    </rPh>
    <rPh sb="6" eb="8">
      <t>タイショウ</t>
    </rPh>
    <rPh sb="8" eb="9">
      <t>ソウ</t>
    </rPh>
    <rPh sb="9" eb="11">
      <t>キンガク</t>
    </rPh>
    <rPh sb="12" eb="13">
      <t>エン</t>
    </rPh>
    <phoneticPr fontId="2"/>
  </si>
  <si>
    <t>（按分をしなければ対象経費が算定できない場合は記入すること）</t>
    <rPh sb="1" eb="3">
      <t>アンブン</t>
    </rPh>
    <rPh sb="9" eb="11">
      <t>タイショウ</t>
    </rPh>
    <rPh sb="11" eb="13">
      <t>ケイヒ</t>
    </rPh>
    <rPh sb="14" eb="16">
      <t>サンテイ</t>
    </rPh>
    <rPh sb="20" eb="22">
      <t>バアイ</t>
    </rPh>
    <rPh sb="23" eb="25">
      <t>キニュウ</t>
    </rPh>
    <phoneticPr fontId="2"/>
  </si>
  <si>
    <t>２　学種ごとの按分</t>
    <rPh sb="2" eb="3">
      <t>ガク</t>
    </rPh>
    <rPh sb="3" eb="4">
      <t>シュ</t>
    </rPh>
    <rPh sb="7" eb="9">
      <t>アンブン</t>
    </rPh>
    <phoneticPr fontId="2"/>
  </si>
  <si>
    <t>注2）　ここでは千円未満を切り捨てずに記入すること</t>
    <rPh sb="0" eb="1">
      <t>チュウ</t>
    </rPh>
    <rPh sb="8" eb="10">
      <t>センエン</t>
    </rPh>
    <rPh sb="10" eb="12">
      <t>ミマン</t>
    </rPh>
    <rPh sb="13" eb="14">
      <t>キ</t>
    </rPh>
    <rPh sb="15" eb="16">
      <t>ス</t>
    </rPh>
    <rPh sb="19" eb="21">
      <t>キニュウ</t>
    </rPh>
    <phoneticPr fontId="2"/>
  </si>
  <si>
    <t>注1）　１棟ごとに記入すること</t>
    <rPh sb="0" eb="1">
      <t>チュウ</t>
    </rPh>
    <rPh sb="5" eb="6">
      <t>トウ</t>
    </rPh>
    <rPh sb="9" eb="11">
      <t>キニュウ</t>
    </rPh>
    <phoneticPr fontId="2"/>
  </si>
  <si>
    <t>￥</t>
    <phoneticPr fontId="2"/>
  </si>
  <si>
    <t>（ア）＝（イ）×４/５</t>
    <phoneticPr fontId="2"/>
  </si>
  <si>
    <t>校舎（１号館）</t>
    <rPh sb="0" eb="2">
      <t>コウシャ</t>
    </rPh>
    <rPh sb="4" eb="5">
      <t>ゴウ</t>
    </rPh>
    <rPh sb="5" eb="6">
      <t>カン</t>
    </rPh>
    <phoneticPr fontId="2"/>
  </si>
  <si>
    <t>建物名</t>
    <rPh sb="0" eb="2">
      <t>タテモノ</t>
    </rPh>
    <rPh sb="2" eb="3">
      <t>メイ</t>
    </rPh>
    <phoneticPr fontId="2"/>
  </si>
  <si>
    <t>０３－５３２１－００００</t>
    <phoneticPr fontId="2"/>
  </si>
  <si>
    <t>ＦＡＸ番号</t>
    <rPh sb="3" eb="5">
      <t>バンゴウ</t>
    </rPh>
    <phoneticPr fontId="2"/>
  </si>
  <si>
    <t>西新宿中学校</t>
    <rPh sb="0" eb="1">
      <t>ニシ</t>
    </rPh>
    <rPh sb="1" eb="3">
      <t>シンジュク</t>
    </rPh>
    <rPh sb="3" eb="6">
      <t>チュウガッコウ</t>
    </rPh>
    <phoneticPr fontId="2"/>
  </si>
  <si>
    <t>学校・園名</t>
    <rPh sb="0" eb="2">
      <t>ガッコウ</t>
    </rPh>
    <rPh sb="3" eb="4">
      <t>エン</t>
    </rPh>
    <rPh sb="4" eb="5">
      <t>メイ</t>
    </rPh>
    <phoneticPr fontId="2"/>
  </si>
  <si>
    <t>０３－５３２１－１１１１</t>
    <phoneticPr fontId="2"/>
  </si>
  <si>
    <t>法人・設置者名</t>
    <rPh sb="0" eb="2">
      <t>ホウジン</t>
    </rPh>
    <rPh sb="3" eb="5">
      <t>セッチ</t>
    </rPh>
    <rPh sb="5" eb="6">
      <t>シャ</t>
    </rPh>
    <rPh sb="6" eb="7">
      <t>メイ</t>
    </rPh>
    <phoneticPr fontId="2"/>
  </si>
  <si>
    <t>山田　太郎</t>
    <rPh sb="0" eb="2">
      <t>ヤマダ</t>
    </rPh>
    <rPh sb="3" eb="5">
      <t>タロウ</t>
    </rPh>
    <phoneticPr fontId="2"/>
  </si>
  <si>
    <t>担当者名</t>
    <rPh sb="0" eb="2">
      <t>タントウ</t>
    </rPh>
    <rPh sb="2" eb="3">
      <t>シャ</t>
    </rPh>
    <rPh sb="3" eb="4">
      <t>メイ</t>
    </rPh>
    <phoneticPr fontId="2"/>
  </si>
  <si>
    <t>学校・園番号（７桁）</t>
    <rPh sb="0" eb="2">
      <t>ガッコウ</t>
    </rPh>
    <rPh sb="3" eb="4">
      <t>エン</t>
    </rPh>
    <rPh sb="4" eb="6">
      <t>バンゴウ</t>
    </rPh>
    <rPh sb="8" eb="9">
      <t>ケタ</t>
    </rPh>
    <phoneticPr fontId="2"/>
  </si>
  <si>
    <t>計画書　１－２　　</t>
    <rPh sb="0" eb="3">
      <t>ケイカクショ</t>
    </rPh>
    <phoneticPr fontId="2"/>
  </si>
  <si>
    <t>耐震診断実施予定年月</t>
    <rPh sb="0" eb="2">
      <t>タイシン</t>
    </rPh>
    <rPh sb="2" eb="4">
      <t>シンダン</t>
    </rPh>
    <rPh sb="4" eb="6">
      <t>ジッシ</t>
    </rPh>
    <rPh sb="6" eb="8">
      <t>ヨテイ</t>
    </rPh>
    <rPh sb="8" eb="9">
      <t>ネン</t>
    </rPh>
    <rPh sb="9" eb="10">
      <t>ツキ</t>
    </rPh>
    <phoneticPr fontId="2"/>
  </si>
  <si>
    <t>当該建物の竣工年</t>
    <rPh sb="0" eb="2">
      <t>トウガイ</t>
    </rPh>
    <rPh sb="2" eb="4">
      <t>タテモノ</t>
    </rPh>
    <rPh sb="5" eb="7">
      <t>シュンコウ</t>
    </rPh>
    <rPh sb="7" eb="8">
      <t>ネン</t>
    </rPh>
    <phoneticPr fontId="2"/>
  </si>
  <si>
    <t>昭和５５年に建築された建物で老朽化が著しいため</t>
    <rPh sb="0" eb="2">
      <t>ショウワ</t>
    </rPh>
    <rPh sb="4" eb="5">
      <t>ネン</t>
    </rPh>
    <rPh sb="6" eb="8">
      <t>ケンチク</t>
    </rPh>
    <rPh sb="11" eb="13">
      <t>タテモノ</t>
    </rPh>
    <rPh sb="14" eb="17">
      <t>ロウキュウカ</t>
    </rPh>
    <rPh sb="18" eb="19">
      <t>イチジル</t>
    </rPh>
    <phoneticPr fontId="2"/>
  </si>
  <si>
    <t>（耐震診断を必要とする理由）</t>
    <rPh sb="1" eb="3">
      <t>タイシン</t>
    </rPh>
    <rPh sb="3" eb="5">
      <t>シンダン</t>
    </rPh>
    <rPh sb="6" eb="8">
      <t>ヒツヨウ</t>
    </rPh>
    <rPh sb="11" eb="13">
      <t>リユウ</t>
    </rPh>
    <phoneticPr fontId="2"/>
  </si>
  <si>
    <t>（財）日本建築防災協会「既存鉄筋コンクリート造建築物の耐震診断基準」に基づく２次診断</t>
    <rPh sb="1" eb="2">
      <t>ザイ</t>
    </rPh>
    <rPh sb="3" eb="5">
      <t>ニホン</t>
    </rPh>
    <rPh sb="5" eb="7">
      <t>ケンチク</t>
    </rPh>
    <rPh sb="7" eb="9">
      <t>ボウサイ</t>
    </rPh>
    <rPh sb="9" eb="11">
      <t>キョウカイ</t>
    </rPh>
    <rPh sb="12" eb="14">
      <t>キゾン</t>
    </rPh>
    <rPh sb="14" eb="16">
      <t>テッキン</t>
    </rPh>
    <rPh sb="22" eb="23">
      <t>ツク</t>
    </rPh>
    <rPh sb="23" eb="26">
      <t>ケンチクブツ</t>
    </rPh>
    <rPh sb="27" eb="29">
      <t>タイシン</t>
    </rPh>
    <rPh sb="29" eb="31">
      <t>シンダン</t>
    </rPh>
    <rPh sb="31" eb="33">
      <t>キジュン</t>
    </rPh>
    <rPh sb="35" eb="36">
      <t>モト</t>
    </rPh>
    <rPh sb="39" eb="40">
      <t>ジ</t>
    </rPh>
    <rPh sb="40" eb="42">
      <t>シンダン</t>
    </rPh>
    <phoneticPr fontId="2"/>
  </si>
  <si>
    <t>予定している耐震診断の方法</t>
    <rPh sb="0" eb="2">
      <t>ヨテイ</t>
    </rPh>
    <rPh sb="6" eb="8">
      <t>タイシン</t>
    </rPh>
    <rPh sb="8" eb="10">
      <t>シンダン</t>
    </rPh>
    <rPh sb="11" eb="13">
      <t>ホウホウ</t>
    </rPh>
    <phoneticPr fontId="2"/>
  </si>
  <si>
    <t>２　耐震診断予定等（未実施の場合のみ記入）</t>
    <rPh sb="2" eb="4">
      <t>タイシン</t>
    </rPh>
    <rPh sb="4" eb="6">
      <t>シンダン</t>
    </rPh>
    <rPh sb="6" eb="8">
      <t>ヨテイ</t>
    </rPh>
    <rPh sb="8" eb="9">
      <t>ナド</t>
    </rPh>
    <rPh sb="10" eb="11">
      <t>ミ</t>
    </rPh>
    <rPh sb="11" eb="13">
      <t>ジッシ</t>
    </rPh>
    <rPh sb="14" eb="16">
      <t>バアイ</t>
    </rPh>
    <rPh sb="18" eb="20">
      <t>キニュウ</t>
    </rPh>
    <phoneticPr fontId="2"/>
  </si>
  <si>
    <t>一級建築士　第１２３４号
山田　花子</t>
    <rPh sb="0" eb="2">
      <t>イッキュウ</t>
    </rPh>
    <rPh sb="2" eb="5">
      <t>ケンチクシ</t>
    </rPh>
    <rPh sb="6" eb="7">
      <t>ダイ</t>
    </rPh>
    <rPh sb="11" eb="12">
      <t>ゴウ</t>
    </rPh>
    <rPh sb="13" eb="15">
      <t>ヤマダ</t>
    </rPh>
    <rPh sb="16" eb="18">
      <t>ハナコ</t>
    </rPh>
    <phoneticPr fontId="2"/>
  </si>
  <si>
    <t>診断実施者の資格・氏名</t>
    <rPh sb="0" eb="2">
      <t>シンダン</t>
    </rPh>
    <rPh sb="2" eb="4">
      <t>ジッシ</t>
    </rPh>
    <rPh sb="4" eb="5">
      <t>シャ</t>
    </rPh>
    <rPh sb="6" eb="8">
      <t>シカク</t>
    </rPh>
    <rPh sb="9" eb="11">
      <t>シメイ</t>
    </rPh>
    <phoneticPr fontId="2"/>
  </si>
  <si>
    <t>診断を終了した日</t>
    <rPh sb="0" eb="2">
      <t>シンダン</t>
    </rPh>
    <rPh sb="3" eb="5">
      <t>シュウリョウ</t>
    </rPh>
    <rPh sb="7" eb="8">
      <t>ヒ</t>
    </rPh>
    <phoneticPr fontId="2"/>
  </si>
  <si>
    <t>Ｘ方向は、１～４階にわたり耐震壁の偏在があり、重量に対する耐力が小さい。</t>
    <rPh sb="1" eb="3">
      <t>ホウコウ</t>
    </rPh>
    <rPh sb="8" eb="9">
      <t>カイ</t>
    </rPh>
    <rPh sb="13" eb="16">
      <t>タイシンヘキ</t>
    </rPh>
    <rPh sb="17" eb="19">
      <t>ヘンザイ</t>
    </rPh>
    <rPh sb="23" eb="25">
      <t>ジュウリョウ</t>
    </rPh>
    <rPh sb="26" eb="27">
      <t>タイ</t>
    </rPh>
    <rPh sb="29" eb="31">
      <t>タイリョク</t>
    </rPh>
    <rPh sb="32" eb="33">
      <t>チイ</t>
    </rPh>
    <phoneticPr fontId="2"/>
  </si>
  <si>
    <t>昭和５５年竣工</t>
    <rPh sb="0" eb="2">
      <t>ショウワ</t>
    </rPh>
    <rPh sb="4" eb="5">
      <t>ネン</t>
    </rPh>
    <rPh sb="5" eb="7">
      <t>シュンコウ</t>
    </rPh>
    <phoneticPr fontId="2"/>
  </si>
  <si>
    <t>（既存建物の竣工年及び耐震性能の評価）</t>
    <rPh sb="1" eb="3">
      <t>キソン</t>
    </rPh>
    <rPh sb="3" eb="5">
      <t>タテモノ</t>
    </rPh>
    <rPh sb="6" eb="8">
      <t>シュンコウ</t>
    </rPh>
    <rPh sb="8" eb="9">
      <t>ネン</t>
    </rPh>
    <rPh sb="9" eb="10">
      <t>オヨ</t>
    </rPh>
    <rPh sb="11" eb="13">
      <t>タイシン</t>
    </rPh>
    <rPh sb="13" eb="15">
      <t>セイノウ</t>
    </rPh>
    <rPh sb="16" eb="18">
      <t>ヒョウカ</t>
    </rPh>
    <phoneticPr fontId="2"/>
  </si>
  <si>
    <t>耐震診断の方法</t>
    <rPh sb="0" eb="2">
      <t>タイシン</t>
    </rPh>
    <rPh sb="2" eb="4">
      <t>シンダン</t>
    </rPh>
    <rPh sb="5" eb="7">
      <t>ホウホウ</t>
    </rPh>
    <phoneticPr fontId="2"/>
  </si>
  <si>
    <r>
      <t>C</t>
    </r>
    <r>
      <rPr>
        <sz val="6"/>
        <rFont val="ＭＳ Ｐゴシック"/>
        <family val="3"/>
        <charset val="128"/>
      </rPr>
      <t>TU</t>
    </r>
    <r>
      <rPr>
        <sz val="11"/>
        <rFont val="ＭＳ Ｐゴシック"/>
        <family val="3"/>
        <charset val="128"/>
      </rPr>
      <t>S</t>
    </r>
    <r>
      <rPr>
        <sz val="6"/>
        <rFont val="ＭＳ Ｐゴシック"/>
        <family val="3"/>
        <charset val="128"/>
      </rPr>
      <t>D</t>
    </r>
    <r>
      <rPr>
        <sz val="11"/>
        <rFont val="ＭＳ Ｐゴシック"/>
        <family val="3"/>
        <charset val="128"/>
      </rPr>
      <t>値</t>
    </r>
    <phoneticPr fontId="2"/>
  </si>
  <si>
    <t>q値</t>
    <rPh sb="1" eb="2">
      <t>チ</t>
    </rPh>
    <phoneticPr fontId="2"/>
  </si>
  <si>
    <t>Iw値</t>
    <phoneticPr fontId="2"/>
  </si>
  <si>
    <t>Is値</t>
    <rPh sb="2" eb="3">
      <t>チ</t>
    </rPh>
    <phoneticPr fontId="2"/>
  </si>
  <si>
    <t>改修前</t>
    <rPh sb="0" eb="2">
      <t>カイシュウ</t>
    </rPh>
    <rPh sb="2" eb="3">
      <t>マエ</t>
    </rPh>
    <phoneticPr fontId="2"/>
  </si>
  <si>
    <t>数値の種別に○をする</t>
    <rPh sb="0" eb="2">
      <t>スウチ</t>
    </rPh>
    <rPh sb="3" eb="5">
      <t>シュベツ</t>
    </rPh>
    <phoneticPr fontId="2"/>
  </si>
  <si>
    <t>１　耐震診断結果等（実施済みの場合のみ記入）</t>
    <rPh sb="2" eb="4">
      <t>タイシン</t>
    </rPh>
    <rPh sb="4" eb="6">
      <t>シンダン</t>
    </rPh>
    <rPh sb="6" eb="8">
      <t>ケッカ</t>
    </rPh>
    <rPh sb="8" eb="9">
      <t>ナド</t>
    </rPh>
    <rPh sb="10" eb="12">
      <t>ジッシ</t>
    </rPh>
    <rPh sb="12" eb="13">
      <t>ス</t>
    </rPh>
    <rPh sb="15" eb="17">
      <t>バアイ</t>
    </rPh>
    <rPh sb="19" eb="21">
      <t>キニュウ</t>
    </rPh>
    <phoneticPr fontId="2"/>
  </si>
  <si>
    <t>耐震診断等の概要</t>
    <phoneticPr fontId="2"/>
  </si>
  <si>
    <t>計画書　１－３　　</t>
    <rPh sb="0" eb="3">
      <t>ケイカクショ</t>
    </rPh>
    <phoneticPr fontId="2"/>
  </si>
  <si>
    <t>注２）　「補助金交付予定額」欄には、学校別事業調書（計画書２－２）記載の「１補助金交付予定額」の（A）金額を、</t>
    <rPh sb="0" eb="1">
      <t>チュウ</t>
    </rPh>
    <rPh sb="5" eb="8">
      <t>ホジョキン</t>
    </rPh>
    <rPh sb="8" eb="10">
      <t>コウフ</t>
    </rPh>
    <rPh sb="10" eb="12">
      <t>ヨテイ</t>
    </rPh>
    <rPh sb="12" eb="13">
      <t>ガク</t>
    </rPh>
    <rPh sb="14" eb="15">
      <t>ラン</t>
    </rPh>
    <rPh sb="18" eb="20">
      <t>ガッコウ</t>
    </rPh>
    <rPh sb="20" eb="21">
      <t>ベツ</t>
    </rPh>
    <rPh sb="21" eb="23">
      <t>ジギョウ</t>
    </rPh>
    <rPh sb="23" eb="25">
      <t>チョウショ</t>
    </rPh>
    <rPh sb="26" eb="29">
      <t>ケイカクショ</t>
    </rPh>
    <rPh sb="33" eb="35">
      <t>キサイ</t>
    </rPh>
    <rPh sb="38" eb="41">
      <t>ホジョキン</t>
    </rPh>
    <rPh sb="41" eb="43">
      <t>コウフ</t>
    </rPh>
    <rPh sb="43" eb="45">
      <t>ヨテイ</t>
    </rPh>
    <rPh sb="45" eb="46">
      <t>ガク</t>
    </rPh>
    <rPh sb="51" eb="53">
      <t>キンガク</t>
    </rPh>
    <phoneticPr fontId="2"/>
  </si>
  <si>
    <t>注１）　「補助対象経費」欄には、学校別事業調書（計画書２－２）記載の「３　補助対象経費」の（D）金額を記入すること</t>
    <rPh sb="0" eb="1">
      <t>チュウ</t>
    </rPh>
    <rPh sb="5" eb="7">
      <t>ホジョ</t>
    </rPh>
    <rPh sb="7" eb="9">
      <t>タイショウ</t>
    </rPh>
    <rPh sb="9" eb="11">
      <t>ケイヒ</t>
    </rPh>
    <rPh sb="12" eb="13">
      <t>ラン</t>
    </rPh>
    <rPh sb="16" eb="18">
      <t>ガッコウ</t>
    </rPh>
    <rPh sb="18" eb="19">
      <t>ベツ</t>
    </rPh>
    <rPh sb="19" eb="21">
      <t>ジギョウ</t>
    </rPh>
    <rPh sb="21" eb="23">
      <t>チョウショ</t>
    </rPh>
    <rPh sb="24" eb="27">
      <t>ケイカクショ</t>
    </rPh>
    <rPh sb="31" eb="33">
      <t>キサイ</t>
    </rPh>
    <rPh sb="37" eb="39">
      <t>ホジョ</t>
    </rPh>
    <rPh sb="39" eb="41">
      <t>タイショウ</t>
    </rPh>
    <rPh sb="41" eb="42">
      <t>ケイ</t>
    </rPh>
    <rPh sb="42" eb="43">
      <t>ヒ</t>
    </rPh>
    <rPh sb="48" eb="50">
      <t>キンガク</t>
    </rPh>
    <rPh sb="51" eb="53">
      <t>キニュウ</t>
    </rPh>
    <phoneticPr fontId="2"/>
  </si>
  <si>
    <t>計画書　２－１　　</t>
    <rPh sb="0" eb="3">
      <t>ケイカクショ</t>
    </rPh>
    <phoneticPr fontId="2"/>
  </si>
  <si>
    <t>耐震補強</t>
    <rPh sb="0" eb="2">
      <t>タイシン</t>
    </rPh>
    <rPh sb="2" eb="4">
      <t>ホキョウ</t>
    </rPh>
    <phoneticPr fontId="2"/>
  </si>
  <si>
    <t>４　国庫補助（施設高機能化整備費または幼稚園施設整備費）見込額</t>
    <rPh sb="2" eb="4">
      <t>コッコ</t>
    </rPh>
    <rPh sb="4" eb="6">
      <t>ホジョ</t>
    </rPh>
    <rPh sb="7" eb="9">
      <t>シセツ</t>
    </rPh>
    <rPh sb="9" eb="12">
      <t>コウキノウ</t>
    </rPh>
    <rPh sb="12" eb="13">
      <t>カ</t>
    </rPh>
    <rPh sb="13" eb="16">
      <t>セイビヒ</t>
    </rPh>
    <rPh sb="19" eb="22">
      <t>ヨウチエン</t>
    </rPh>
    <rPh sb="22" eb="24">
      <t>シセツ</t>
    </rPh>
    <rPh sb="24" eb="27">
      <t>セイビヒ</t>
    </rPh>
    <rPh sb="28" eb="30">
      <t>ミコミ</t>
    </rPh>
    <rPh sb="30" eb="31">
      <t>ガク</t>
    </rPh>
    <phoneticPr fontId="2"/>
  </si>
  <si>
    <t>注５）「実施設計費」欄については、実施設計費の按分後の契約金額が、工事費の５％相当額よりも少ない場合は、当該按分後の契約金額を記入すること。</t>
    <rPh sb="0" eb="1">
      <t>チュウ</t>
    </rPh>
    <rPh sb="4" eb="6">
      <t>ジッシ</t>
    </rPh>
    <rPh sb="6" eb="8">
      <t>セッケイ</t>
    </rPh>
    <rPh sb="8" eb="9">
      <t>ヒ</t>
    </rPh>
    <rPh sb="10" eb="11">
      <t>ラン</t>
    </rPh>
    <rPh sb="17" eb="19">
      <t>ジッシ</t>
    </rPh>
    <rPh sb="19" eb="21">
      <t>セッケイ</t>
    </rPh>
    <rPh sb="21" eb="22">
      <t>ヒ</t>
    </rPh>
    <rPh sb="23" eb="25">
      <t>アンブン</t>
    </rPh>
    <rPh sb="25" eb="26">
      <t>ゴ</t>
    </rPh>
    <rPh sb="27" eb="29">
      <t>ケイヤク</t>
    </rPh>
    <rPh sb="29" eb="31">
      <t>キンガク</t>
    </rPh>
    <rPh sb="33" eb="36">
      <t>コウジヒ</t>
    </rPh>
    <rPh sb="39" eb="41">
      <t>ソウトウ</t>
    </rPh>
    <rPh sb="41" eb="42">
      <t>ガク</t>
    </rPh>
    <rPh sb="45" eb="46">
      <t>スク</t>
    </rPh>
    <rPh sb="48" eb="50">
      <t>バアイ</t>
    </rPh>
    <rPh sb="52" eb="54">
      <t>トウガイ</t>
    </rPh>
    <rPh sb="54" eb="56">
      <t>アンブン</t>
    </rPh>
    <rPh sb="56" eb="57">
      <t>ゴ</t>
    </rPh>
    <rPh sb="58" eb="60">
      <t>ケイヤク</t>
    </rPh>
    <rPh sb="60" eb="62">
      <t>キンガク</t>
    </rPh>
    <rPh sb="63" eb="65">
      <t>キニュウ</t>
    </rPh>
    <phoneticPr fontId="2"/>
  </si>
  <si>
    <t>注４）　補助事業が補助対象と対象外に分かれる場合は、補助対象となる経費のみを記入し、見積書にマーカー等で色分けした内訳書を付すること。</t>
    <rPh sb="0" eb="1">
      <t>チュウ</t>
    </rPh>
    <rPh sb="26" eb="28">
      <t>ホジョ</t>
    </rPh>
    <rPh sb="28" eb="30">
      <t>タイショウ</t>
    </rPh>
    <rPh sb="33" eb="35">
      <t>ケイヒ</t>
    </rPh>
    <rPh sb="38" eb="40">
      <t>キニュウ</t>
    </rPh>
    <phoneticPr fontId="2"/>
  </si>
  <si>
    <t>注３）　「補助率」欄は、「４耐震診断等の概要」改修前の耐震数値により、いずれかに○をつけること。ただし、申請時に数値が不明の場合は、無記載とする。</t>
    <rPh sb="0" eb="1">
      <t>チュウ</t>
    </rPh>
    <rPh sb="5" eb="8">
      <t>ホジョリツ</t>
    </rPh>
    <rPh sb="9" eb="10">
      <t>ラン</t>
    </rPh>
    <rPh sb="14" eb="16">
      <t>タイシン</t>
    </rPh>
    <rPh sb="16" eb="18">
      <t>シンダン</t>
    </rPh>
    <rPh sb="18" eb="19">
      <t>トウ</t>
    </rPh>
    <rPh sb="20" eb="22">
      <t>ガイヨウ</t>
    </rPh>
    <rPh sb="23" eb="25">
      <t>カイシュウ</t>
    </rPh>
    <rPh sb="25" eb="26">
      <t>マエ</t>
    </rPh>
    <rPh sb="27" eb="29">
      <t>タイシン</t>
    </rPh>
    <rPh sb="29" eb="31">
      <t>スウチ</t>
    </rPh>
    <phoneticPr fontId="2"/>
  </si>
  <si>
    <t>注２）　棟ごとに按分する必要がある場合は、按分後の金額を記入すること</t>
    <rPh sb="0" eb="1">
      <t>チュウ</t>
    </rPh>
    <rPh sb="4" eb="5">
      <t>トウ</t>
    </rPh>
    <rPh sb="8" eb="10">
      <t>アンブン</t>
    </rPh>
    <rPh sb="12" eb="14">
      <t>ヒツヨウ</t>
    </rPh>
    <rPh sb="17" eb="19">
      <t>バアイ</t>
    </rPh>
    <rPh sb="21" eb="23">
      <t>アンブン</t>
    </rPh>
    <rPh sb="23" eb="24">
      <t>ゴ</t>
    </rPh>
    <rPh sb="25" eb="27">
      <t>キンガク</t>
    </rPh>
    <rPh sb="28" eb="30">
      <t>キニュウ</t>
    </rPh>
    <phoneticPr fontId="2"/>
  </si>
  <si>
    <t>注１）　１棟ごとに記入すること</t>
    <rPh sb="0" eb="1">
      <t>チュウ</t>
    </rPh>
    <rPh sb="5" eb="6">
      <t>ムネ</t>
    </rPh>
    <rPh sb="9" eb="11">
      <t>キニュウ</t>
    </rPh>
    <phoneticPr fontId="2"/>
  </si>
  <si>
    <t>４/５</t>
    <phoneticPr fontId="2"/>
  </si>
  <si>
    <t>按分後の実施設計契約金額</t>
    <rPh sb="0" eb="2">
      <t>アンブン</t>
    </rPh>
    <rPh sb="2" eb="3">
      <t>ゴ</t>
    </rPh>
    <rPh sb="4" eb="6">
      <t>ジッシ</t>
    </rPh>
    <rPh sb="6" eb="8">
      <t>セッケイ</t>
    </rPh>
    <rPh sb="8" eb="10">
      <t>ケイヤク</t>
    </rPh>
    <rPh sb="10" eb="12">
      <t>キンガク</t>
    </rPh>
    <phoneticPr fontId="2"/>
  </si>
  <si>
    <t>２/３</t>
    <phoneticPr fontId="2"/>
  </si>
  <si>
    <t>（B）×５％</t>
    <phoneticPr fontId="2"/>
  </si>
  <si>
    <r>
      <t>計（D）＝（</t>
    </r>
    <r>
      <rPr>
        <sz val="11"/>
        <rFont val="ＭＳ Ｐゴシック"/>
        <family val="3"/>
        <charset val="128"/>
      </rPr>
      <t>B</t>
    </r>
    <r>
      <rPr>
        <sz val="11"/>
        <rFont val="ＭＳ Ｐゴシック"/>
        <family val="3"/>
        <charset val="128"/>
      </rPr>
      <t>）＋（</t>
    </r>
    <r>
      <rPr>
        <sz val="11"/>
        <rFont val="ＭＳ Ｐゴシック"/>
        <family val="3"/>
        <charset val="128"/>
      </rPr>
      <t>C</t>
    </r>
    <r>
      <rPr>
        <sz val="11"/>
        <rFont val="ＭＳ Ｐゴシック"/>
        <family val="3"/>
        <charset val="128"/>
      </rPr>
      <t>）</t>
    </r>
    <rPh sb="0" eb="1">
      <t>ケイ</t>
    </rPh>
    <phoneticPr fontId="2"/>
  </si>
  <si>
    <r>
      <t xml:space="preserve">実施設計費
</t>
    </r>
    <r>
      <rPr>
        <sz val="8"/>
        <rFont val="ＭＳ Ｐゴシック"/>
        <family val="3"/>
        <charset val="128"/>
      </rPr>
      <t>（C）　　（円）</t>
    </r>
    <rPh sb="0" eb="2">
      <t>ジッシ</t>
    </rPh>
    <rPh sb="2" eb="4">
      <t>セッケイ</t>
    </rPh>
    <rPh sb="4" eb="5">
      <t>ヒ</t>
    </rPh>
    <rPh sb="12" eb="13">
      <t>エン</t>
    </rPh>
    <phoneticPr fontId="2"/>
  </si>
  <si>
    <t>工事費（B)　（円）</t>
    <rPh sb="0" eb="3">
      <t>コウジヒ</t>
    </rPh>
    <rPh sb="8" eb="9">
      <t>エン</t>
    </rPh>
    <phoneticPr fontId="2"/>
  </si>
  <si>
    <t>支払い予定年月日</t>
    <rPh sb="0" eb="2">
      <t>シハラ</t>
    </rPh>
    <rPh sb="3" eb="5">
      <t>ヨテイ</t>
    </rPh>
    <rPh sb="5" eb="8">
      <t>ネンガッピ</t>
    </rPh>
    <phoneticPr fontId="2"/>
  </si>
  <si>
    <t>竣工予定年月日</t>
    <rPh sb="0" eb="2">
      <t>シュンコウ</t>
    </rPh>
    <rPh sb="2" eb="4">
      <t>ヨテイ</t>
    </rPh>
    <rPh sb="4" eb="7">
      <t>ネンガッピ</t>
    </rPh>
    <phoneticPr fontId="2"/>
  </si>
  <si>
    <t>着工予定年月日</t>
    <rPh sb="0" eb="2">
      <t>チャッコウ</t>
    </rPh>
    <rPh sb="2" eb="4">
      <t>ヨテイ</t>
    </rPh>
    <rPh sb="4" eb="7">
      <t>ネンガッピ</t>
    </rPh>
    <phoneticPr fontId="2"/>
  </si>
  <si>
    <r>
      <t>補助率（E）</t>
    </r>
    <r>
      <rPr>
        <sz val="11"/>
        <rFont val="ＭＳ Ｐゴシック"/>
        <family val="3"/>
        <charset val="128"/>
      </rPr>
      <t xml:space="preserve">
</t>
    </r>
    <r>
      <rPr>
        <sz val="9"/>
        <rFont val="ＭＳ Ｐゴシック"/>
        <family val="3"/>
        <charset val="128"/>
      </rPr>
      <t>（いずれかに○）</t>
    </r>
    <rPh sb="0" eb="3">
      <t>ホジョリツ</t>
    </rPh>
    <phoneticPr fontId="2"/>
  </si>
  <si>
    <t>実施設計費（実際の金額）</t>
    <rPh sb="0" eb="2">
      <t>ジッシ</t>
    </rPh>
    <rPh sb="2" eb="4">
      <t>セッケイ</t>
    </rPh>
    <rPh sb="4" eb="5">
      <t>ヒ</t>
    </rPh>
    <rPh sb="6" eb="8">
      <t>ジッサイ</t>
    </rPh>
    <rPh sb="9" eb="11">
      <t>キンガク</t>
    </rPh>
    <phoneticPr fontId="2"/>
  </si>
  <si>
    <t>工事費</t>
    <rPh sb="0" eb="3">
      <t>コウジヒ</t>
    </rPh>
    <phoneticPr fontId="2"/>
  </si>
  <si>
    <t>5（360名）</t>
    <phoneticPr fontId="2"/>
  </si>
  <si>
    <r>
      <t>見積対象総金額</t>
    </r>
    <r>
      <rPr>
        <sz val="11"/>
        <rFont val="ＭＳ Ｐゴシック"/>
        <family val="3"/>
        <charset val="128"/>
      </rPr>
      <t xml:space="preserve">
（円）</t>
    </r>
    <rPh sb="0" eb="2">
      <t>ミツモリ</t>
    </rPh>
    <rPh sb="2" eb="4">
      <t>タイショウ</t>
    </rPh>
    <rPh sb="4" eb="5">
      <t>ソウ</t>
    </rPh>
    <rPh sb="5" eb="7">
      <t>キンガク</t>
    </rPh>
    <rPh sb="9" eb="10">
      <t>エン</t>
    </rPh>
    <phoneticPr fontId="2"/>
  </si>
  <si>
    <t>（A）＝（D）×（E）</t>
    <phoneticPr fontId="2"/>
  </si>
  <si>
    <t>（A）</t>
    <phoneticPr fontId="2"/>
  </si>
  <si>
    <t>￥</t>
    <phoneticPr fontId="2"/>
  </si>
  <si>
    <t>０３－５３２１－００００</t>
    <phoneticPr fontId="2"/>
  </si>
  <si>
    <t>０３－５３２１－１１１１</t>
    <phoneticPr fontId="2"/>
  </si>
  <si>
    <t>計画書　２－２　　</t>
    <rPh sb="0" eb="3">
      <t>ケイカクショ</t>
    </rPh>
    <phoneticPr fontId="2"/>
  </si>
  <si>
    <t>確認した。</t>
    <rPh sb="0" eb="2">
      <t>カクニン</t>
    </rPh>
    <phoneticPr fontId="2"/>
  </si>
  <si>
    <t>Ｘ方向１～４階は、耐震壁、ブレースの新設により耐力を増強した結果、所要の耐力を有することを</t>
    <rPh sb="1" eb="3">
      <t>ホウコウ</t>
    </rPh>
    <rPh sb="6" eb="7">
      <t>カイ</t>
    </rPh>
    <rPh sb="9" eb="12">
      <t>タイシンヘキ</t>
    </rPh>
    <rPh sb="18" eb="20">
      <t>シンセツ</t>
    </rPh>
    <rPh sb="23" eb="25">
      <t>タイリョク</t>
    </rPh>
    <rPh sb="26" eb="28">
      <t>ゾウキョウ</t>
    </rPh>
    <rPh sb="30" eb="32">
      <t>ケッカ</t>
    </rPh>
    <rPh sb="33" eb="35">
      <t>ショヨウ</t>
    </rPh>
    <rPh sb="36" eb="38">
      <t>タイリョク</t>
    </rPh>
    <rPh sb="39" eb="40">
      <t>ユウ</t>
    </rPh>
    <phoneticPr fontId="2"/>
  </si>
  <si>
    <t>（補強設計と耐震性能の評価）</t>
    <rPh sb="1" eb="3">
      <t>ホキョウ</t>
    </rPh>
    <rPh sb="3" eb="5">
      <t>セッケイ</t>
    </rPh>
    <rPh sb="6" eb="8">
      <t>タイシン</t>
    </rPh>
    <rPh sb="8" eb="10">
      <t>セイノウ</t>
    </rPh>
    <rPh sb="11" eb="13">
      <t>ヒョウカ</t>
    </rPh>
    <phoneticPr fontId="2"/>
  </si>
  <si>
    <r>
      <t>C</t>
    </r>
    <r>
      <rPr>
        <sz val="6"/>
        <rFont val="ＭＳ Ｐゴシック"/>
        <family val="3"/>
        <charset val="128"/>
      </rPr>
      <t>TU</t>
    </r>
    <r>
      <rPr>
        <sz val="11"/>
        <rFont val="ＭＳ Ｐゴシック"/>
        <family val="3"/>
        <charset val="128"/>
      </rPr>
      <t>S</t>
    </r>
    <r>
      <rPr>
        <sz val="6"/>
        <rFont val="ＭＳ Ｐゴシック"/>
        <family val="3"/>
        <charset val="128"/>
      </rPr>
      <t>D</t>
    </r>
    <r>
      <rPr>
        <sz val="11"/>
        <rFont val="ＭＳ Ｐゴシック"/>
        <family val="3"/>
        <charset val="128"/>
      </rPr>
      <t>値</t>
    </r>
    <phoneticPr fontId="2"/>
  </si>
  <si>
    <t>Iw値</t>
    <phoneticPr fontId="2"/>
  </si>
  <si>
    <t>改修後</t>
    <rPh sb="0" eb="2">
      <t>カイシュウ</t>
    </rPh>
    <rPh sb="2" eb="3">
      <t>アト</t>
    </rPh>
    <phoneticPr fontId="2"/>
  </si>
  <si>
    <t>耐震診断等の概要</t>
    <phoneticPr fontId="2"/>
  </si>
  <si>
    <t>計画書　２－３　　</t>
    <rPh sb="0" eb="3">
      <t>ケイカクショ</t>
    </rPh>
    <phoneticPr fontId="2"/>
  </si>
  <si>
    <t>耐震改築</t>
    <rPh sb="0" eb="2">
      <t>タイシン</t>
    </rPh>
    <rPh sb="2" eb="4">
      <t>カイチク</t>
    </rPh>
    <phoneticPr fontId="2"/>
  </si>
  <si>
    <r>
      <t>算定」の（Ｎ）補助金額を合算し、</t>
    </r>
    <r>
      <rPr>
        <b/>
        <u/>
        <sz val="11"/>
        <color indexed="10"/>
        <rFont val="ＭＳ Ｐゴシック"/>
        <family val="3"/>
        <charset val="128"/>
      </rPr>
      <t>千円未満を切り捨てて</t>
    </r>
    <r>
      <rPr>
        <sz val="11"/>
        <rFont val="ＭＳ Ｐゴシック"/>
        <family val="3"/>
        <charset val="128"/>
      </rPr>
      <t>記入すること。</t>
    </r>
    <rPh sb="16" eb="18">
      <t>センエン</t>
    </rPh>
    <rPh sb="18" eb="20">
      <t>ミマン</t>
    </rPh>
    <rPh sb="21" eb="22">
      <t>キ</t>
    </rPh>
    <rPh sb="23" eb="24">
      <t>ス</t>
    </rPh>
    <rPh sb="26" eb="28">
      <t>キニュウ</t>
    </rPh>
    <phoneticPr fontId="2"/>
  </si>
  <si>
    <r>
      <t>注２）　「補助金交付予定額」欄には、各学校の建物の学校別事業調書（計画書３－２）記載の「９　補助金額の</t>
    </r>
    <r>
      <rPr>
        <u/>
        <sz val="11"/>
        <rFont val="HG創英角ｺﾞｼｯｸUB"/>
        <family val="3"/>
        <charset val="128"/>
      </rPr>
      <t/>
    </r>
    <rPh sb="0" eb="1">
      <t>チュウ</t>
    </rPh>
    <rPh sb="5" eb="8">
      <t>ホジョキン</t>
    </rPh>
    <rPh sb="8" eb="10">
      <t>コウフ</t>
    </rPh>
    <rPh sb="10" eb="12">
      <t>ヨテイ</t>
    </rPh>
    <rPh sb="12" eb="13">
      <t>ガク</t>
    </rPh>
    <rPh sb="14" eb="15">
      <t>ラン</t>
    </rPh>
    <rPh sb="18" eb="19">
      <t>カク</t>
    </rPh>
    <rPh sb="19" eb="21">
      <t>ガッコウ</t>
    </rPh>
    <rPh sb="22" eb="24">
      <t>タテモノ</t>
    </rPh>
    <rPh sb="25" eb="27">
      <t>ガッコウ</t>
    </rPh>
    <rPh sb="27" eb="28">
      <t>ベツ</t>
    </rPh>
    <rPh sb="28" eb="30">
      <t>ジギョウ</t>
    </rPh>
    <rPh sb="30" eb="32">
      <t>チョウショ</t>
    </rPh>
    <rPh sb="33" eb="36">
      <t>ケイカクショ</t>
    </rPh>
    <rPh sb="40" eb="42">
      <t>キサイ</t>
    </rPh>
    <rPh sb="46" eb="49">
      <t>ホジョキン</t>
    </rPh>
    <rPh sb="49" eb="50">
      <t>ガク</t>
    </rPh>
    <phoneticPr fontId="2"/>
  </si>
  <si>
    <t>工事費を記入する。</t>
    <rPh sb="0" eb="3">
      <t>コウジヒ</t>
    </rPh>
    <rPh sb="4" eb="6">
      <t>キニュウ</t>
    </rPh>
    <phoneticPr fontId="2"/>
  </si>
  <si>
    <t>注１）　「補助対象経費」欄には、学校別事業調書（計画書３－２）記載の「９　補助金額の算定」の（Ｌ）補助対象</t>
    <rPh sb="0" eb="1">
      <t>チュウ</t>
    </rPh>
    <rPh sb="5" eb="7">
      <t>ホジョ</t>
    </rPh>
    <rPh sb="7" eb="9">
      <t>タイショウ</t>
    </rPh>
    <rPh sb="9" eb="11">
      <t>ケイヒ</t>
    </rPh>
    <rPh sb="12" eb="13">
      <t>ラン</t>
    </rPh>
    <rPh sb="16" eb="18">
      <t>ガッコウ</t>
    </rPh>
    <rPh sb="18" eb="19">
      <t>ベツ</t>
    </rPh>
    <rPh sb="19" eb="21">
      <t>ジギョウ</t>
    </rPh>
    <rPh sb="21" eb="23">
      <t>チョウショ</t>
    </rPh>
    <rPh sb="24" eb="27">
      <t>ケイカクショ</t>
    </rPh>
    <rPh sb="31" eb="33">
      <t>キサイ</t>
    </rPh>
    <rPh sb="37" eb="39">
      <t>ホジョ</t>
    </rPh>
    <rPh sb="39" eb="41">
      <t>キンガク</t>
    </rPh>
    <rPh sb="42" eb="44">
      <t>サンテイ</t>
    </rPh>
    <phoneticPr fontId="2"/>
  </si>
  <si>
    <t>計画書　３－１　　</t>
    <rPh sb="0" eb="3">
      <t>ケイカクショ</t>
    </rPh>
    <phoneticPr fontId="2"/>
  </si>
  <si>
    <t>（木造以外）Is値が０.３未満又はｑ値が０.５未満又はCtuSd値が０.１５未満</t>
    <phoneticPr fontId="2"/>
  </si>
  <si>
    <t>補助対象経費の４/５以内</t>
    <phoneticPr fontId="2"/>
  </si>
  <si>
    <t>（木造）Iｗ値が０.７未満</t>
    <phoneticPr fontId="2"/>
  </si>
  <si>
    <t>(木造以外）Is値が０.３以上０.７未満又はｑ値が０.５以上１.０未満又はCtuSd値が０.１５以上０.３未満</t>
    <phoneticPr fontId="2"/>
  </si>
  <si>
    <t>補助対象経費の２/３以内</t>
    <phoneticPr fontId="2"/>
  </si>
  <si>
    <t>（木造）Iｗ値が０.７以上１.１未満</t>
    <phoneticPr fontId="2"/>
  </si>
  <si>
    <t>注）　「補助率」欄は、「３解体する建物の耐震診断結果等」の耐震数値により、いずれかに○をつけること</t>
    <rPh sb="13" eb="14">
      <t>カイ</t>
    </rPh>
    <rPh sb="14" eb="15">
      <t>タイ</t>
    </rPh>
    <rPh sb="17" eb="19">
      <t>タテモノ</t>
    </rPh>
    <rPh sb="20" eb="22">
      <t>タイシン</t>
    </rPh>
    <rPh sb="22" eb="24">
      <t>シンダン</t>
    </rPh>
    <rPh sb="24" eb="26">
      <t>ケッカ</t>
    </rPh>
    <rPh sb="26" eb="27">
      <t>ラ</t>
    </rPh>
    <phoneticPr fontId="2"/>
  </si>
  <si>
    <t>４/５</t>
    <phoneticPr fontId="2"/>
  </si>
  <si>
    <t>２/３</t>
    <phoneticPr fontId="2"/>
  </si>
  <si>
    <t>％</t>
    <phoneticPr fontId="2"/>
  </si>
  <si>
    <t>円/㎡</t>
    <rPh sb="0" eb="1">
      <t>エン</t>
    </rPh>
    <phoneticPr fontId="2"/>
  </si>
  <si>
    <t>㎡</t>
    <phoneticPr fontId="2"/>
  </si>
  <si>
    <t>補助率(M)
（いずれかに○）</t>
    <rPh sb="0" eb="3">
      <t>ホジョリツ</t>
    </rPh>
    <phoneticPr fontId="2"/>
  </si>
  <si>
    <r>
      <t>工事出来高(</t>
    </r>
    <r>
      <rPr>
        <sz val="11"/>
        <rFont val="ＭＳ Ｐゴシック"/>
        <family val="3"/>
        <charset val="128"/>
      </rPr>
      <t>A</t>
    </r>
    <r>
      <rPr>
        <sz val="11"/>
        <rFont val="ＭＳ Ｐゴシック"/>
        <family val="3"/>
        <charset val="128"/>
      </rPr>
      <t>)</t>
    </r>
    <rPh sb="0" eb="2">
      <t>コウジ</t>
    </rPh>
    <rPh sb="2" eb="5">
      <t>デキダカ</t>
    </rPh>
    <phoneticPr fontId="2"/>
  </si>
  <si>
    <r>
      <t>補助対象工事費　（L）＝（</t>
    </r>
    <r>
      <rPr>
        <sz val="11"/>
        <rFont val="ＭＳ Ｐゴシック"/>
        <family val="3"/>
        <charset val="128"/>
      </rPr>
      <t>D</t>
    </r>
    <r>
      <rPr>
        <sz val="11"/>
        <rFont val="ＭＳ Ｐゴシック"/>
        <family val="3"/>
        <charset val="128"/>
      </rPr>
      <t>）×（</t>
    </r>
    <r>
      <rPr>
        <sz val="11"/>
        <rFont val="ＭＳ Ｐゴシック"/>
        <family val="3"/>
        <charset val="128"/>
      </rPr>
      <t>K</t>
    </r>
    <r>
      <rPr>
        <sz val="11"/>
        <rFont val="ＭＳ Ｐゴシック"/>
        <family val="3"/>
        <charset val="128"/>
      </rPr>
      <t>）</t>
    </r>
    <rPh sb="0" eb="2">
      <t>ホジョ</t>
    </rPh>
    <rPh sb="2" eb="4">
      <t>タイショウ</t>
    </rPh>
    <rPh sb="4" eb="7">
      <t>コウジヒ</t>
    </rPh>
    <phoneticPr fontId="2"/>
  </si>
  <si>
    <t>補助単価　（K）</t>
    <rPh sb="0" eb="2">
      <t>ホジョ</t>
    </rPh>
    <rPh sb="2" eb="4">
      <t>タンカ</t>
    </rPh>
    <phoneticPr fontId="2"/>
  </si>
  <si>
    <t>補助対象面積　（D）</t>
    <rPh sb="0" eb="2">
      <t>ホジョ</t>
    </rPh>
    <rPh sb="2" eb="4">
      <t>タイショウ</t>
    </rPh>
    <rPh sb="4" eb="6">
      <t>メンセキ</t>
    </rPh>
    <phoneticPr fontId="2"/>
  </si>
  <si>
    <t>９　補助金額の算定</t>
    <rPh sb="2" eb="5">
      <t>ホジョキン</t>
    </rPh>
    <rPh sb="5" eb="6">
      <t>ガク</t>
    </rPh>
    <rPh sb="7" eb="9">
      <t>サンテイ</t>
    </rPh>
    <phoneticPr fontId="2"/>
  </si>
  <si>
    <t>（注）</t>
    <rPh sb="1" eb="2">
      <t>チュウ</t>
    </rPh>
    <phoneticPr fontId="2"/>
  </si>
  <si>
    <t>体育館の標準改築単価</t>
    <rPh sb="0" eb="2">
      <t>タイイク</t>
    </rPh>
    <rPh sb="2" eb="3">
      <t>カン</t>
    </rPh>
    <rPh sb="4" eb="6">
      <t>ヒョウジュン</t>
    </rPh>
    <rPh sb="6" eb="8">
      <t>カイチク</t>
    </rPh>
    <rPh sb="8" eb="10">
      <t>タンカ</t>
    </rPh>
    <phoneticPr fontId="2"/>
  </si>
  <si>
    <t>校舎等（体育館以外）の標準改築単価</t>
    <rPh sb="0" eb="2">
      <t>コウシャ</t>
    </rPh>
    <rPh sb="2" eb="3">
      <t>ラ</t>
    </rPh>
    <rPh sb="4" eb="6">
      <t>タイイク</t>
    </rPh>
    <rPh sb="6" eb="7">
      <t>カン</t>
    </rPh>
    <rPh sb="7" eb="9">
      <t>イガイ</t>
    </rPh>
    <rPh sb="11" eb="13">
      <t>ヒョウジュン</t>
    </rPh>
    <rPh sb="13" eb="15">
      <t>カイチク</t>
    </rPh>
    <rPh sb="15" eb="17">
      <t>タンカ</t>
    </rPh>
    <phoneticPr fontId="2"/>
  </si>
  <si>
    <t>建築実施単価（J）</t>
    <rPh sb="0" eb="2">
      <t>ケンチク</t>
    </rPh>
    <rPh sb="2" eb="4">
      <t>ジッシ</t>
    </rPh>
    <rPh sb="4" eb="6">
      <t>タンカ</t>
    </rPh>
    <phoneticPr fontId="2"/>
  </si>
  <si>
    <t>(単位：円/㎡）</t>
    <rPh sb="1" eb="3">
      <t>タンイ</t>
    </rPh>
    <rPh sb="4" eb="5">
      <t>エン</t>
    </rPh>
    <phoneticPr fontId="2"/>
  </si>
  <si>
    <t>８　補助単価比較（（K）の決定）</t>
    <rPh sb="2" eb="4">
      <t>ホジョ</t>
    </rPh>
    <rPh sb="4" eb="6">
      <t>タンカ</t>
    </rPh>
    <rPh sb="6" eb="8">
      <t>ヒカク</t>
    </rPh>
    <rPh sb="13" eb="15">
      <t>ケッテイ</t>
    </rPh>
    <phoneticPr fontId="2"/>
  </si>
  <si>
    <t>㎡</t>
    <phoneticPr fontId="2"/>
  </si>
  <si>
    <t>建築実施単価　(J)=（G）÷（H）</t>
    <rPh sb="0" eb="2">
      <t>ケンチク</t>
    </rPh>
    <rPh sb="2" eb="4">
      <t>ジッシ</t>
    </rPh>
    <rPh sb="4" eb="6">
      <t>タンカ</t>
    </rPh>
    <phoneticPr fontId="2"/>
  </si>
  <si>
    <t>建築面積　（H）</t>
    <rPh sb="0" eb="2">
      <t>ケンチク</t>
    </rPh>
    <rPh sb="2" eb="4">
      <t>メンセキ</t>
    </rPh>
    <phoneticPr fontId="2"/>
  </si>
  <si>
    <t>補助事業に要する経費（G）＝（E）－（F）</t>
    <rPh sb="0" eb="2">
      <t>ホジョ</t>
    </rPh>
    <rPh sb="2" eb="4">
      <t>ジギョウ</t>
    </rPh>
    <rPh sb="5" eb="6">
      <t>ヨウ</t>
    </rPh>
    <rPh sb="8" eb="10">
      <t>ケイヒ</t>
    </rPh>
    <phoneticPr fontId="2"/>
  </si>
  <si>
    <t>補助対象外経費　（F）</t>
    <rPh sb="0" eb="2">
      <t>ホジョ</t>
    </rPh>
    <rPh sb="2" eb="5">
      <t>タイショウガイ</t>
    </rPh>
    <rPh sb="5" eb="7">
      <t>ケイヒ</t>
    </rPh>
    <phoneticPr fontId="2"/>
  </si>
  <si>
    <t>事業経費　（E）</t>
    <rPh sb="0" eb="2">
      <t>ジギョウ</t>
    </rPh>
    <rPh sb="2" eb="4">
      <t>ケイヒ</t>
    </rPh>
    <phoneticPr fontId="2"/>
  </si>
  <si>
    <t>７　補助事業に要する経費</t>
    <rPh sb="2" eb="4">
      <t>ホジョ</t>
    </rPh>
    <rPh sb="4" eb="6">
      <t>ジギョウ</t>
    </rPh>
    <rPh sb="7" eb="8">
      <t>ヨウ</t>
    </rPh>
    <rPh sb="10" eb="12">
      <t>ケイヒ</t>
    </rPh>
    <phoneticPr fontId="2"/>
  </si>
  <si>
    <t>補助対象面積（D）＝（B）×（C）</t>
    <rPh sb="0" eb="2">
      <t>ホジョ</t>
    </rPh>
    <rPh sb="2" eb="4">
      <t>タイショウ</t>
    </rPh>
    <rPh sb="4" eb="6">
      <t>メンセキ</t>
    </rPh>
    <phoneticPr fontId="2"/>
  </si>
  <si>
    <t>％</t>
    <phoneticPr fontId="2"/>
  </si>
  <si>
    <t>建物縮小率（小数点以下切捨て）　（C）</t>
    <rPh sb="0" eb="2">
      <t>タテモノ</t>
    </rPh>
    <rPh sb="2" eb="5">
      <t>シュクショウリツ</t>
    </rPh>
    <rPh sb="6" eb="9">
      <t>ショウスウテン</t>
    </rPh>
    <rPh sb="9" eb="11">
      <t>イカ</t>
    </rPh>
    <rPh sb="11" eb="13">
      <t>キリス</t>
    </rPh>
    <phoneticPr fontId="2"/>
  </si>
  <si>
    <t>解体する建物のうち、耐震性のないフロアの延べ床面積　（B）</t>
    <rPh sb="0" eb="2">
      <t>カイタイ</t>
    </rPh>
    <rPh sb="4" eb="6">
      <t>タテモノ</t>
    </rPh>
    <rPh sb="10" eb="13">
      <t>タイシンセイ</t>
    </rPh>
    <rPh sb="20" eb="21">
      <t>ノ</t>
    </rPh>
    <rPh sb="22" eb="23">
      <t>ユカ</t>
    </rPh>
    <rPh sb="23" eb="25">
      <t>メンセキ</t>
    </rPh>
    <phoneticPr fontId="2"/>
  </si>
  <si>
    <t>６　補助対象面積</t>
    <rPh sb="2" eb="4">
      <t>ホジョ</t>
    </rPh>
    <rPh sb="4" eb="6">
      <t>タイショウ</t>
    </rPh>
    <rPh sb="6" eb="8">
      <t>メンセキ</t>
    </rPh>
    <phoneticPr fontId="2"/>
  </si>
  <si>
    <t>合計</t>
    <rPh sb="0" eb="2">
      <t>ゴウケイ</t>
    </rPh>
    <phoneticPr fontId="2"/>
  </si>
  <si>
    <t>（シ）</t>
    <phoneticPr fontId="2"/>
  </si>
  <si>
    <t>（サ）</t>
    <phoneticPr fontId="2"/>
  </si>
  <si>
    <t>（コ）</t>
    <phoneticPr fontId="2"/>
  </si>
  <si>
    <t>（ケ）</t>
    <phoneticPr fontId="2"/>
  </si>
  <si>
    <t>（ケ）＋（コ）＋（サ）＋（シ）</t>
    <phoneticPr fontId="2"/>
  </si>
  <si>
    <t>建築工事費</t>
    <rPh sb="0" eb="2">
      <t>ケンチク</t>
    </rPh>
    <rPh sb="2" eb="4">
      <t>コウジ</t>
    </rPh>
    <rPh sb="4" eb="5">
      <t>ヒ</t>
    </rPh>
    <phoneticPr fontId="2"/>
  </si>
  <si>
    <t>（ク）</t>
    <phoneticPr fontId="2"/>
  </si>
  <si>
    <t>（キ）</t>
    <phoneticPr fontId="2"/>
  </si>
  <si>
    <t>（カ）</t>
    <phoneticPr fontId="2"/>
  </si>
  <si>
    <t>（オ）</t>
    <phoneticPr fontId="2"/>
  </si>
  <si>
    <t>（オ）＋（カ）＋（キ）＋（ク）</t>
    <phoneticPr fontId="2"/>
  </si>
  <si>
    <t>解体費</t>
    <rPh sb="0" eb="2">
      <t>カイタイ</t>
    </rPh>
    <rPh sb="2" eb="3">
      <t>ヒ</t>
    </rPh>
    <phoneticPr fontId="2"/>
  </si>
  <si>
    <t>（エ）</t>
    <phoneticPr fontId="2"/>
  </si>
  <si>
    <t>（ウ）</t>
    <phoneticPr fontId="2"/>
  </si>
  <si>
    <t>（イ）</t>
    <phoneticPr fontId="2"/>
  </si>
  <si>
    <t>（ア）</t>
    <phoneticPr fontId="2"/>
  </si>
  <si>
    <t>（ア）＋（イ）＋（ウ）＋（エ）</t>
    <phoneticPr fontId="2"/>
  </si>
  <si>
    <t>実施設計費</t>
    <rPh sb="0" eb="2">
      <t>ジッシ</t>
    </rPh>
    <rPh sb="2" eb="5">
      <t>セッケイヒ</t>
    </rPh>
    <phoneticPr fontId="2"/>
  </si>
  <si>
    <t>第4回支払</t>
    <rPh sb="0" eb="1">
      <t>ダイ</t>
    </rPh>
    <rPh sb="2" eb="3">
      <t>カイ</t>
    </rPh>
    <rPh sb="3" eb="5">
      <t>シハラ</t>
    </rPh>
    <phoneticPr fontId="2"/>
  </si>
  <si>
    <t>第3回支払</t>
    <rPh sb="0" eb="1">
      <t>ダイ</t>
    </rPh>
    <rPh sb="2" eb="3">
      <t>カイ</t>
    </rPh>
    <rPh sb="3" eb="5">
      <t>シハラ</t>
    </rPh>
    <phoneticPr fontId="2"/>
  </si>
  <si>
    <t>第2回支払</t>
    <rPh sb="0" eb="1">
      <t>ダイ</t>
    </rPh>
    <rPh sb="2" eb="3">
      <t>カイ</t>
    </rPh>
    <rPh sb="3" eb="5">
      <t>シハラ</t>
    </rPh>
    <phoneticPr fontId="2"/>
  </si>
  <si>
    <t>第1回支払</t>
    <rPh sb="0" eb="1">
      <t>ダイ</t>
    </rPh>
    <rPh sb="2" eb="3">
      <t>カイ</t>
    </rPh>
    <rPh sb="3" eb="5">
      <t>シハラ</t>
    </rPh>
    <phoneticPr fontId="2"/>
  </si>
  <si>
    <t>契約年月日及び契約金額</t>
    <rPh sb="0" eb="2">
      <t>ケイヤク</t>
    </rPh>
    <rPh sb="2" eb="5">
      <t>ネンガッピ</t>
    </rPh>
    <rPh sb="5" eb="6">
      <t>オヨ</t>
    </rPh>
    <rPh sb="7" eb="9">
      <t>ケイヤク</t>
    </rPh>
    <rPh sb="9" eb="11">
      <t>キンガク</t>
    </rPh>
    <phoneticPr fontId="2"/>
  </si>
  <si>
    <t>５　支払計画</t>
    <rPh sb="2" eb="4">
      <t>シハラ</t>
    </rPh>
    <rPh sb="4" eb="6">
      <t>ケイカク</t>
    </rPh>
    <phoneticPr fontId="2"/>
  </si>
  <si>
    <t>工事費見積対象総金額（円）</t>
    <rPh sb="0" eb="3">
      <t>コウジヒ</t>
    </rPh>
    <rPh sb="3" eb="5">
      <t>ミツモリ</t>
    </rPh>
    <rPh sb="5" eb="7">
      <t>タイショウ</t>
    </rPh>
    <rPh sb="7" eb="8">
      <t>ソウ</t>
    </rPh>
    <rPh sb="8" eb="10">
      <t>キンガク</t>
    </rPh>
    <rPh sb="11" eb="12">
      <t>エン</t>
    </rPh>
    <phoneticPr fontId="2"/>
  </si>
  <si>
    <t>４　学種ごとの按分</t>
    <rPh sb="2" eb="3">
      <t>ガク</t>
    </rPh>
    <rPh sb="3" eb="4">
      <t>シュ</t>
    </rPh>
    <rPh sb="7" eb="9">
      <t>アンブン</t>
    </rPh>
    <phoneticPr fontId="2"/>
  </si>
  <si>
    <t>※単年度工事の場合、初年度100％</t>
    <rPh sb="1" eb="4">
      <t>タンネンド</t>
    </rPh>
    <rPh sb="4" eb="6">
      <t>コウジ</t>
    </rPh>
    <rPh sb="7" eb="9">
      <t>バアイ</t>
    </rPh>
    <rPh sb="10" eb="13">
      <t>ショネンド</t>
    </rPh>
    <phoneticPr fontId="2"/>
  </si>
  <si>
    <t>ヶ月</t>
    <rPh sb="1" eb="2">
      <t>ゲツ</t>
    </rPh>
    <phoneticPr fontId="2"/>
  </si>
  <si>
    <t>工期</t>
    <rPh sb="0" eb="2">
      <t>コウキ</t>
    </rPh>
    <phoneticPr fontId="2"/>
  </si>
  <si>
    <t>工事出来高（A）</t>
    <rPh sb="0" eb="2">
      <t>コウジ</t>
    </rPh>
    <rPh sb="2" eb="5">
      <t>デキダカ</t>
    </rPh>
    <phoneticPr fontId="2"/>
  </si>
  <si>
    <t>完成予定</t>
    <rPh sb="0" eb="2">
      <t>カンセイ</t>
    </rPh>
    <rPh sb="2" eb="4">
      <t>ヨテイ</t>
    </rPh>
    <phoneticPr fontId="2"/>
  </si>
  <si>
    <t>着工予定</t>
    <rPh sb="0" eb="2">
      <t>チャッコウ</t>
    </rPh>
    <rPh sb="2" eb="4">
      <t>ヨテイ</t>
    </rPh>
    <phoneticPr fontId="2"/>
  </si>
  <si>
    <t>契約予定</t>
    <rPh sb="0" eb="2">
      <t>ケイヤク</t>
    </rPh>
    <rPh sb="2" eb="4">
      <t>ヨテイ</t>
    </rPh>
    <phoneticPr fontId="2"/>
  </si>
  <si>
    <t>２　施工計画</t>
    <rPh sb="2" eb="4">
      <t>シコウ</t>
    </rPh>
    <rPh sb="4" eb="6">
      <t>ケイカク</t>
    </rPh>
    <phoneticPr fontId="2"/>
  </si>
  <si>
    <t>８，５００㎡</t>
    <phoneticPr fontId="2"/>
  </si>
  <si>
    <t>延べ床面積</t>
    <rPh sb="0" eb="1">
      <t>ノ</t>
    </rPh>
    <rPh sb="2" eb="3">
      <t>ユカ</t>
    </rPh>
    <rPh sb="3" eb="5">
      <t>メンセキ</t>
    </rPh>
    <phoneticPr fontId="2"/>
  </si>
  <si>
    <t>特別教室棟</t>
    <rPh sb="0" eb="2">
      <t>トクベツ</t>
    </rPh>
    <rPh sb="2" eb="4">
      <t>キョウシツ</t>
    </rPh>
    <rPh sb="4" eb="5">
      <t>トウ</t>
    </rPh>
    <phoneticPr fontId="2"/>
  </si>
  <si>
    <t>用途</t>
    <rPh sb="0" eb="2">
      <t>ヨウト</t>
    </rPh>
    <phoneticPr fontId="2"/>
  </si>
  <si>
    <t>地下１階・地上６階</t>
    <rPh sb="0" eb="2">
      <t>チカ</t>
    </rPh>
    <rPh sb="3" eb="4">
      <t>カイ</t>
    </rPh>
    <rPh sb="5" eb="7">
      <t>チジョウ</t>
    </rPh>
    <rPh sb="8" eb="9">
      <t>カイ</t>
    </rPh>
    <phoneticPr fontId="2"/>
  </si>
  <si>
    <t>階数</t>
    <rPh sb="0" eb="2">
      <t>カイスウ</t>
    </rPh>
    <phoneticPr fontId="2"/>
  </si>
  <si>
    <t>鉄筋コンクリート造</t>
    <rPh sb="0" eb="2">
      <t>テッキン</t>
    </rPh>
    <rPh sb="8" eb="9">
      <t>ツク</t>
    </rPh>
    <phoneticPr fontId="2"/>
  </si>
  <si>
    <t>構造</t>
    <rPh sb="0" eb="2">
      <t>コウゾウ</t>
    </rPh>
    <phoneticPr fontId="2"/>
  </si>
  <si>
    <t>　(2)　新建物の状況</t>
    <rPh sb="5" eb="6">
      <t>シン</t>
    </rPh>
    <rPh sb="6" eb="8">
      <t>タテモノ</t>
    </rPh>
    <rPh sb="9" eb="11">
      <t>ジョウキョウ</t>
    </rPh>
    <phoneticPr fontId="2"/>
  </si>
  <si>
    <t>５，５００㎡</t>
    <phoneticPr fontId="2"/>
  </si>
  <si>
    <t>地下１階・地上３階</t>
    <rPh sb="0" eb="2">
      <t>チカ</t>
    </rPh>
    <rPh sb="3" eb="4">
      <t>カイ</t>
    </rPh>
    <rPh sb="5" eb="7">
      <t>チジョウ</t>
    </rPh>
    <rPh sb="8" eb="9">
      <t>カイ</t>
    </rPh>
    <phoneticPr fontId="2"/>
  </si>
  <si>
    <t>昭和４８年５月</t>
    <rPh sb="0" eb="2">
      <t>ショウワ</t>
    </rPh>
    <rPh sb="4" eb="5">
      <t>ネン</t>
    </rPh>
    <rPh sb="6" eb="7">
      <t>ガツ</t>
    </rPh>
    <phoneticPr fontId="2"/>
  </si>
  <si>
    <t>建築年月</t>
    <rPh sb="0" eb="2">
      <t>ケンチク</t>
    </rPh>
    <rPh sb="2" eb="3">
      <t>ネン</t>
    </rPh>
    <rPh sb="3" eb="4">
      <t>ツキ</t>
    </rPh>
    <phoneticPr fontId="2"/>
  </si>
  <si>
    <t>　(1)　解体する建物の状況</t>
    <rPh sb="5" eb="7">
      <t>カイタイ</t>
    </rPh>
    <rPh sb="9" eb="11">
      <t>タテモノ</t>
    </rPh>
    <rPh sb="12" eb="14">
      <t>ジョウキョウ</t>
    </rPh>
    <phoneticPr fontId="2"/>
  </si>
  <si>
    <t>１　建物の構造、規模等</t>
    <rPh sb="2" eb="4">
      <t>タテモノ</t>
    </rPh>
    <rPh sb="5" eb="7">
      <t>コウゾウ</t>
    </rPh>
    <rPh sb="8" eb="10">
      <t>キボ</t>
    </rPh>
    <rPh sb="10" eb="11">
      <t>トウ</t>
    </rPh>
    <phoneticPr fontId="2"/>
  </si>
  <si>
    <t>０３－５３２１－００００</t>
    <phoneticPr fontId="2"/>
  </si>
  <si>
    <t>０３－５３２１－１１１１</t>
    <phoneticPr fontId="2"/>
  </si>
  <si>
    <t>計画書　３－２　　</t>
    <rPh sb="0" eb="3">
      <t>ケイカクショ</t>
    </rPh>
    <phoneticPr fontId="2"/>
  </si>
  <si>
    <t>　耐震診断結果を受け、補強計画を複数作成・検討したが、いずれも補強箇所が多数になる。そのため、使用可能面積や開口部閉塞により、建物機能に多大な問題が生じ、教育環境が確保できない。また、避難経路をふさぐことになり、生徒職員の安全管理に問題が生じる。
資料：補強計画案１、補強計画案２</t>
    <rPh sb="1" eb="3">
      <t>タイシン</t>
    </rPh>
    <rPh sb="3" eb="5">
      <t>シンダン</t>
    </rPh>
    <rPh sb="5" eb="7">
      <t>ケッカ</t>
    </rPh>
    <rPh sb="8" eb="9">
      <t>ウ</t>
    </rPh>
    <rPh sb="11" eb="13">
      <t>ホキョウ</t>
    </rPh>
    <rPh sb="13" eb="15">
      <t>ケイカク</t>
    </rPh>
    <rPh sb="16" eb="18">
      <t>フクスウ</t>
    </rPh>
    <rPh sb="18" eb="20">
      <t>サクセイ</t>
    </rPh>
    <rPh sb="21" eb="23">
      <t>ケントウ</t>
    </rPh>
    <rPh sb="31" eb="33">
      <t>ホキョウ</t>
    </rPh>
    <rPh sb="33" eb="35">
      <t>カショ</t>
    </rPh>
    <rPh sb="36" eb="38">
      <t>タスウ</t>
    </rPh>
    <rPh sb="47" eb="49">
      <t>シヨウ</t>
    </rPh>
    <rPh sb="49" eb="51">
      <t>カノウ</t>
    </rPh>
    <rPh sb="51" eb="53">
      <t>メンセキ</t>
    </rPh>
    <rPh sb="54" eb="57">
      <t>カイコウブ</t>
    </rPh>
    <rPh sb="57" eb="59">
      <t>ヘイソク</t>
    </rPh>
    <rPh sb="63" eb="65">
      <t>タテモノ</t>
    </rPh>
    <rPh sb="65" eb="67">
      <t>キノウ</t>
    </rPh>
    <rPh sb="68" eb="70">
      <t>タダイ</t>
    </rPh>
    <rPh sb="71" eb="73">
      <t>モンダイ</t>
    </rPh>
    <rPh sb="74" eb="75">
      <t>ショウ</t>
    </rPh>
    <rPh sb="77" eb="79">
      <t>キョウイク</t>
    </rPh>
    <rPh sb="79" eb="81">
      <t>カンキョウ</t>
    </rPh>
    <rPh sb="82" eb="84">
      <t>カクホ</t>
    </rPh>
    <rPh sb="92" eb="94">
      <t>ヒナン</t>
    </rPh>
    <rPh sb="94" eb="96">
      <t>ケイロ</t>
    </rPh>
    <rPh sb="106" eb="108">
      <t>セイト</t>
    </rPh>
    <rPh sb="108" eb="110">
      <t>ショクイン</t>
    </rPh>
    <rPh sb="111" eb="113">
      <t>アンゼン</t>
    </rPh>
    <rPh sb="113" eb="115">
      <t>カンリ</t>
    </rPh>
    <rPh sb="116" eb="118">
      <t>モンダイ</t>
    </rPh>
    <rPh sb="119" eb="120">
      <t>ショウ</t>
    </rPh>
    <rPh sb="126" eb="128">
      <t>シリョウ</t>
    </rPh>
    <rPh sb="129" eb="131">
      <t>ホキョウ</t>
    </rPh>
    <rPh sb="131" eb="133">
      <t>ケイカク</t>
    </rPh>
    <rPh sb="133" eb="134">
      <t>アン</t>
    </rPh>
    <rPh sb="136" eb="138">
      <t>ホキョウ</t>
    </rPh>
    <rPh sb="138" eb="140">
      <t>ケイカク</t>
    </rPh>
    <rPh sb="140" eb="141">
      <t>アン</t>
    </rPh>
    <phoneticPr fontId="2"/>
  </si>
  <si>
    <t>２　改築を必要とする理由</t>
    <rPh sb="2" eb="4">
      <t>カイチク</t>
    </rPh>
    <rPh sb="5" eb="7">
      <t>ヒツヨウ</t>
    </rPh>
    <rPh sb="10" eb="12">
      <t>リユウ</t>
    </rPh>
    <phoneticPr fontId="2"/>
  </si>
  <si>
    <t>一級建築士　第３５号　　山田花子</t>
    <rPh sb="0" eb="2">
      <t>イッキュウ</t>
    </rPh>
    <rPh sb="2" eb="5">
      <t>ケンチクシ</t>
    </rPh>
    <rPh sb="6" eb="7">
      <t>ダイ</t>
    </rPh>
    <rPh sb="9" eb="10">
      <t>ゴウ</t>
    </rPh>
    <rPh sb="12" eb="14">
      <t>ヤマダ</t>
    </rPh>
    <rPh sb="14" eb="16">
      <t>ハナコ</t>
    </rPh>
    <phoneticPr fontId="2"/>
  </si>
  <si>
    <t>診断終了日</t>
    <rPh sb="0" eb="2">
      <t>シンダン</t>
    </rPh>
    <rPh sb="2" eb="5">
      <t>シュウリョウビ</t>
    </rPh>
    <phoneticPr fontId="2"/>
  </si>
  <si>
    <t>診断契約日</t>
    <rPh sb="0" eb="2">
      <t>シンダン</t>
    </rPh>
    <rPh sb="2" eb="4">
      <t>ケイヤク</t>
    </rPh>
    <rPh sb="4" eb="5">
      <t>ヒ</t>
    </rPh>
    <phoneticPr fontId="2"/>
  </si>
  <si>
    <t>に対する耐力が弱い。このフロアのＩｓ値は０．３と低く、建物を建て替えることが望ましい。</t>
    <rPh sb="1" eb="2">
      <t>タイ</t>
    </rPh>
    <rPh sb="4" eb="6">
      <t>タイリョク</t>
    </rPh>
    <rPh sb="7" eb="8">
      <t>ヨワ</t>
    </rPh>
    <rPh sb="18" eb="19">
      <t>チ</t>
    </rPh>
    <rPh sb="24" eb="25">
      <t>ヒク</t>
    </rPh>
    <rPh sb="27" eb="29">
      <t>タテモノ</t>
    </rPh>
    <rPh sb="30" eb="31">
      <t>タ</t>
    </rPh>
    <rPh sb="32" eb="33">
      <t>カ</t>
    </rPh>
    <rPh sb="38" eb="39">
      <t>ノゾ</t>
    </rPh>
    <phoneticPr fontId="2"/>
  </si>
  <si>
    <t>Ｘ方向は、２階３階部分に耐震壁の偏在があり、重量</t>
    <rPh sb="1" eb="3">
      <t>ホウコウ</t>
    </rPh>
    <rPh sb="6" eb="7">
      <t>カイ</t>
    </rPh>
    <rPh sb="8" eb="9">
      <t>カイ</t>
    </rPh>
    <rPh sb="9" eb="11">
      <t>ブブン</t>
    </rPh>
    <rPh sb="12" eb="14">
      <t>タイシン</t>
    </rPh>
    <rPh sb="14" eb="15">
      <t>ヘキ</t>
    </rPh>
    <rPh sb="16" eb="18">
      <t>ヘンザイ</t>
    </rPh>
    <rPh sb="22" eb="24">
      <t>ジュウリョウ</t>
    </rPh>
    <phoneticPr fontId="2"/>
  </si>
  <si>
    <t>解体する建物の耐震性能の評価</t>
    <rPh sb="0" eb="2">
      <t>カイタイ</t>
    </rPh>
    <rPh sb="4" eb="6">
      <t>タテモノ</t>
    </rPh>
    <rPh sb="7" eb="9">
      <t>タイシン</t>
    </rPh>
    <rPh sb="9" eb="11">
      <t>セイノウ</t>
    </rPh>
    <rPh sb="12" eb="14">
      <t>ヒョウカ</t>
    </rPh>
    <phoneticPr fontId="2"/>
  </si>
  <si>
    <t>（財）日本建築防災協会「既存鉄筋コンクリート造建築物の耐震診断基準」に基づく2次診断</t>
    <rPh sb="1" eb="2">
      <t>ザイ</t>
    </rPh>
    <rPh sb="3" eb="5">
      <t>ニホン</t>
    </rPh>
    <rPh sb="5" eb="7">
      <t>ケンチク</t>
    </rPh>
    <rPh sb="7" eb="9">
      <t>ボウサイ</t>
    </rPh>
    <rPh sb="9" eb="11">
      <t>キョウカイ</t>
    </rPh>
    <rPh sb="12" eb="14">
      <t>キゾン</t>
    </rPh>
    <rPh sb="14" eb="16">
      <t>テッキン</t>
    </rPh>
    <rPh sb="22" eb="23">
      <t>ツク</t>
    </rPh>
    <rPh sb="23" eb="26">
      <t>ケンチクブツ</t>
    </rPh>
    <rPh sb="27" eb="29">
      <t>タイシン</t>
    </rPh>
    <rPh sb="29" eb="31">
      <t>シンダン</t>
    </rPh>
    <rPh sb="31" eb="33">
      <t>キジュン</t>
    </rPh>
    <rPh sb="35" eb="36">
      <t>モト</t>
    </rPh>
    <rPh sb="39" eb="40">
      <t>ジ</t>
    </rPh>
    <rPh sb="40" eb="42">
      <t>シンダン</t>
    </rPh>
    <phoneticPr fontId="2"/>
  </si>
  <si>
    <r>
      <t>C</t>
    </r>
    <r>
      <rPr>
        <sz val="6"/>
        <rFont val="ＭＳ Ｐゴシック"/>
        <family val="3"/>
        <charset val="128"/>
      </rPr>
      <t>TU</t>
    </r>
    <r>
      <rPr>
        <sz val="11"/>
        <rFont val="ＭＳ Ｐゴシック"/>
        <family val="3"/>
        <charset val="128"/>
      </rPr>
      <t>S</t>
    </r>
    <r>
      <rPr>
        <sz val="6"/>
        <rFont val="ＭＳ Ｐゴシック"/>
        <family val="3"/>
        <charset val="128"/>
      </rPr>
      <t>D</t>
    </r>
    <r>
      <rPr>
        <sz val="11"/>
        <rFont val="ＭＳ Ｐゴシック"/>
        <family val="3"/>
        <charset val="128"/>
      </rPr>
      <t>値</t>
    </r>
    <phoneticPr fontId="2"/>
  </si>
  <si>
    <t>別紙「耐震診断報告書」のとおり</t>
    <rPh sb="0" eb="2">
      <t>ベッシ</t>
    </rPh>
    <rPh sb="3" eb="5">
      <t>タイシン</t>
    </rPh>
    <rPh sb="5" eb="7">
      <t>シンダン</t>
    </rPh>
    <rPh sb="7" eb="10">
      <t>ホウコクショ</t>
    </rPh>
    <phoneticPr fontId="2"/>
  </si>
  <si>
    <t>Iw値</t>
    <phoneticPr fontId="2"/>
  </si>
  <si>
    <t>１　解体する建物の耐震診断結果等</t>
    <rPh sb="2" eb="4">
      <t>カイタイ</t>
    </rPh>
    <rPh sb="6" eb="8">
      <t>タテモノ</t>
    </rPh>
    <rPh sb="9" eb="11">
      <t>タイシン</t>
    </rPh>
    <rPh sb="11" eb="13">
      <t>シンダン</t>
    </rPh>
    <rPh sb="13" eb="15">
      <t>ケッカ</t>
    </rPh>
    <rPh sb="15" eb="16">
      <t>トウ</t>
    </rPh>
    <phoneticPr fontId="2"/>
  </si>
  <si>
    <t>　解体する建物の耐震診断結果及び改築を必要とする理由について</t>
    <rPh sb="1" eb="3">
      <t>カイタイ</t>
    </rPh>
    <rPh sb="5" eb="7">
      <t>タテモノ</t>
    </rPh>
    <rPh sb="8" eb="10">
      <t>タイシン</t>
    </rPh>
    <rPh sb="10" eb="12">
      <t>シンダン</t>
    </rPh>
    <rPh sb="12" eb="14">
      <t>ケッカ</t>
    </rPh>
    <rPh sb="14" eb="15">
      <t>オヨ</t>
    </rPh>
    <rPh sb="16" eb="18">
      <t>カイチク</t>
    </rPh>
    <rPh sb="19" eb="21">
      <t>ヒツヨウ</t>
    </rPh>
    <rPh sb="24" eb="26">
      <t>リユウ</t>
    </rPh>
    <phoneticPr fontId="2"/>
  </si>
  <si>
    <t>０３－５３２１－００００</t>
    <phoneticPr fontId="2"/>
  </si>
  <si>
    <t>計画書　３－３　　</t>
    <rPh sb="0" eb="3">
      <t>ケイカクショ</t>
    </rPh>
    <phoneticPr fontId="2"/>
  </si>
  <si>
    <t>注２）　「補助金交付予定額」欄には、学校別事業調書（計画書４－２）記載の「１補助金交付予定額」の（A）金額を、</t>
    <rPh sb="0" eb="1">
      <t>チュウ</t>
    </rPh>
    <rPh sb="5" eb="8">
      <t>ホジョキン</t>
    </rPh>
    <rPh sb="8" eb="10">
      <t>コウフ</t>
    </rPh>
    <rPh sb="10" eb="12">
      <t>ヨテイ</t>
    </rPh>
    <rPh sb="12" eb="13">
      <t>ガク</t>
    </rPh>
    <rPh sb="14" eb="15">
      <t>ラン</t>
    </rPh>
    <rPh sb="18" eb="20">
      <t>ガッコウ</t>
    </rPh>
    <rPh sb="20" eb="21">
      <t>ベツ</t>
    </rPh>
    <rPh sb="21" eb="23">
      <t>ジギョウ</t>
    </rPh>
    <rPh sb="23" eb="25">
      <t>チョウショ</t>
    </rPh>
    <rPh sb="26" eb="29">
      <t>ケイカクショ</t>
    </rPh>
    <rPh sb="33" eb="35">
      <t>キサイ</t>
    </rPh>
    <rPh sb="38" eb="41">
      <t>ホジョキン</t>
    </rPh>
    <rPh sb="41" eb="43">
      <t>コウフ</t>
    </rPh>
    <rPh sb="43" eb="45">
      <t>ヨテイ</t>
    </rPh>
    <rPh sb="45" eb="46">
      <t>ガク</t>
    </rPh>
    <rPh sb="51" eb="53">
      <t>キンガク</t>
    </rPh>
    <phoneticPr fontId="2"/>
  </si>
  <si>
    <t>注１）　「補助対象経費」欄には、学校別事業調書（計画書４－２）記載の「３　補助対象経費」の（Ｅ）金額を記入すること</t>
    <rPh sb="0" eb="1">
      <t>チュウ</t>
    </rPh>
    <rPh sb="5" eb="7">
      <t>ホジョ</t>
    </rPh>
    <rPh sb="7" eb="9">
      <t>タイショウ</t>
    </rPh>
    <rPh sb="9" eb="11">
      <t>ケイヒ</t>
    </rPh>
    <rPh sb="12" eb="13">
      <t>ラン</t>
    </rPh>
    <rPh sb="16" eb="18">
      <t>ガッコウ</t>
    </rPh>
    <rPh sb="18" eb="19">
      <t>ベツ</t>
    </rPh>
    <rPh sb="19" eb="21">
      <t>ジギョウ</t>
    </rPh>
    <rPh sb="21" eb="23">
      <t>チョウショ</t>
    </rPh>
    <rPh sb="24" eb="27">
      <t>ケイカクショ</t>
    </rPh>
    <rPh sb="31" eb="33">
      <t>キサイ</t>
    </rPh>
    <rPh sb="37" eb="39">
      <t>ホジョ</t>
    </rPh>
    <rPh sb="39" eb="41">
      <t>タイショウ</t>
    </rPh>
    <rPh sb="41" eb="42">
      <t>ケイ</t>
    </rPh>
    <rPh sb="42" eb="43">
      <t>ヒ</t>
    </rPh>
    <rPh sb="48" eb="50">
      <t>キンガク</t>
    </rPh>
    <rPh sb="51" eb="53">
      <t>キニュウ</t>
    </rPh>
    <phoneticPr fontId="2"/>
  </si>
  <si>
    <t>西新宿高等学校</t>
    <phoneticPr fontId="2"/>
  </si>
  <si>
    <t>計画書　4－１　　</t>
    <rPh sb="0" eb="3">
      <t>ケイカクショ</t>
    </rPh>
    <phoneticPr fontId="2"/>
  </si>
  <si>
    <t>アスベスト対策</t>
    <rPh sb="5" eb="7">
      <t>タイサク</t>
    </rPh>
    <phoneticPr fontId="2"/>
  </si>
  <si>
    <t>（地方公共団体等の補助金名称）</t>
    <rPh sb="1" eb="3">
      <t>チホウ</t>
    </rPh>
    <rPh sb="3" eb="5">
      <t>コウキョウ</t>
    </rPh>
    <rPh sb="5" eb="7">
      <t>ダンタイ</t>
    </rPh>
    <rPh sb="7" eb="8">
      <t>ラ</t>
    </rPh>
    <rPh sb="9" eb="12">
      <t>ホジョキン</t>
    </rPh>
    <rPh sb="12" eb="14">
      <t>メイショウ</t>
    </rPh>
    <phoneticPr fontId="2"/>
  </si>
  <si>
    <t>６　他の地方公共団体等の補助見込額</t>
    <rPh sb="2" eb="3">
      <t>タ</t>
    </rPh>
    <rPh sb="4" eb="6">
      <t>チホウ</t>
    </rPh>
    <rPh sb="6" eb="8">
      <t>コウキョウ</t>
    </rPh>
    <rPh sb="8" eb="10">
      <t>ダンタイ</t>
    </rPh>
    <rPh sb="10" eb="11">
      <t>ラ</t>
    </rPh>
    <rPh sb="12" eb="14">
      <t>ホジョ</t>
    </rPh>
    <rPh sb="14" eb="16">
      <t>ミコ</t>
    </rPh>
    <rPh sb="16" eb="17">
      <t>ガク</t>
    </rPh>
    <phoneticPr fontId="2"/>
  </si>
  <si>
    <t>５　国庫補助（施設高機能化整備費又は幼稚園設備整備費）見込額</t>
    <rPh sb="2" eb="4">
      <t>コッコ</t>
    </rPh>
    <rPh sb="4" eb="6">
      <t>ホジョ</t>
    </rPh>
    <rPh sb="27" eb="29">
      <t>ミコミ</t>
    </rPh>
    <rPh sb="29" eb="30">
      <t>ガク</t>
    </rPh>
    <phoneticPr fontId="2"/>
  </si>
  <si>
    <t>天井裏クリソタイル除去</t>
    <rPh sb="0" eb="3">
      <t>テンジョウウラ</t>
    </rPh>
    <rPh sb="9" eb="11">
      <t>ジョキョ</t>
    </rPh>
    <phoneticPr fontId="2"/>
  </si>
  <si>
    <t>Ｓ５２</t>
    <phoneticPr fontId="2"/>
  </si>
  <si>
    <t>体育館</t>
    <rPh sb="0" eb="2">
      <t>タイイク</t>
    </rPh>
    <rPh sb="2" eb="3">
      <t>カン</t>
    </rPh>
    <phoneticPr fontId="2"/>
  </si>
  <si>
    <t>天井裏クリソタイル、アモサイト囲い込み</t>
    <rPh sb="0" eb="2">
      <t>テンジョウ</t>
    </rPh>
    <rPh sb="2" eb="3">
      <t>ウラ</t>
    </rPh>
    <rPh sb="15" eb="16">
      <t>カコ</t>
    </rPh>
    <rPh sb="17" eb="18">
      <t>コ</t>
    </rPh>
    <phoneticPr fontId="2"/>
  </si>
  <si>
    <t>Ｓ５０</t>
    <phoneticPr fontId="2"/>
  </si>
  <si>
    <t>校舎</t>
    <rPh sb="0" eb="2">
      <t>コウシャ</t>
    </rPh>
    <phoneticPr fontId="2"/>
  </si>
  <si>
    <t>建築年度</t>
    <rPh sb="0" eb="2">
      <t>ケンチク</t>
    </rPh>
    <rPh sb="2" eb="4">
      <t>ネンド</t>
    </rPh>
    <phoneticPr fontId="2"/>
  </si>
  <si>
    <t>建物名称</t>
    <rPh sb="0" eb="2">
      <t>タテモノ</t>
    </rPh>
    <rPh sb="2" eb="4">
      <t>メイショウ</t>
    </rPh>
    <phoneticPr fontId="2"/>
  </si>
  <si>
    <t>工事等の内容</t>
    <rPh sb="0" eb="2">
      <t>コウジ</t>
    </rPh>
    <rPh sb="2" eb="3">
      <t>トウ</t>
    </rPh>
    <rPh sb="4" eb="6">
      <t>ナイヨウ</t>
    </rPh>
    <phoneticPr fontId="2"/>
  </si>
  <si>
    <t>アスベスト
除去等面積</t>
    <rPh sb="6" eb="8">
      <t>ジョキョ</t>
    </rPh>
    <rPh sb="8" eb="9">
      <t>トウ</t>
    </rPh>
    <rPh sb="9" eb="11">
      <t>メンセキ</t>
    </rPh>
    <phoneticPr fontId="2"/>
  </si>
  <si>
    <t>対象建物</t>
    <rPh sb="0" eb="2">
      <t>タイショウ</t>
    </rPh>
    <rPh sb="2" eb="4">
      <t>タテモノ</t>
    </rPh>
    <phoneticPr fontId="2"/>
  </si>
  <si>
    <t>４　工事等の概要（建物ごとに記入すること）</t>
    <rPh sb="2" eb="4">
      <t>コウジ</t>
    </rPh>
    <rPh sb="4" eb="5">
      <t>トウ</t>
    </rPh>
    <rPh sb="6" eb="8">
      <t>ガイヨウ</t>
    </rPh>
    <rPh sb="9" eb="11">
      <t>タテモノ</t>
    </rPh>
    <rPh sb="14" eb="16">
      <t>キニュウ</t>
    </rPh>
    <phoneticPr fontId="2"/>
  </si>
  <si>
    <t>１/２</t>
    <phoneticPr fontId="2"/>
  </si>
  <si>
    <t>１/３</t>
    <phoneticPr fontId="2"/>
  </si>
  <si>
    <t>計（Ｅ）＝（B）＋（C）＋（Ｄ）</t>
    <rPh sb="0" eb="1">
      <t>ケイ</t>
    </rPh>
    <phoneticPr fontId="2"/>
  </si>
  <si>
    <r>
      <t>調査分析費</t>
    </r>
    <r>
      <rPr>
        <sz val="11"/>
        <rFont val="ＭＳ Ｐゴシック"/>
        <family val="3"/>
        <charset val="128"/>
      </rPr>
      <t xml:space="preserve">
</t>
    </r>
    <r>
      <rPr>
        <sz val="8"/>
        <rFont val="ＭＳ Ｐゴシック"/>
        <family val="3"/>
        <charset val="128"/>
      </rPr>
      <t>（Ｄ）　　（円）</t>
    </r>
    <rPh sb="0" eb="2">
      <t>チョウサ</t>
    </rPh>
    <rPh sb="2" eb="4">
      <t>ブンセキ</t>
    </rPh>
    <rPh sb="4" eb="5">
      <t>ヒ</t>
    </rPh>
    <rPh sb="12" eb="13">
      <t>エン</t>
    </rPh>
    <phoneticPr fontId="2"/>
  </si>
  <si>
    <r>
      <t>実施設計費</t>
    </r>
    <r>
      <rPr>
        <sz val="11"/>
        <rFont val="ＭＳ Ｐゴシック"/>
        <family val="3"/>
        <charset val="128"/>
      </rPr>
      <t xml:space="preserve">
</t>
    </r>
    <r>
      <rPr>
        <sz val="8"/>
        <rFont val="ＭＳ Ｐゴシック"/>
        <family val="3"/>
        <charset val="128"/>
      </rPr>
      <t>（C）　　（円）</t>
    </r>
    <rPh sb="0" eb="2">
      <t>ジッシ</t>
    </rPh>
    <rPh sb="2" eb="4">
      <t>セッケイ</t>
    </rPh>
    <rPh sb="4" eb="5">
      <t>ヒ</t>
    </rPh>
    <rPh sb="12" eb="13">
      <t>エン</t>
    </rPh>
    <phoneticPr fontId="2"/>
  </si>
  <si>
    <t>工事費（B)（円）</t>
    <rPh sb="0" eb="3">
      <t>コウジヒ</t>
    </rPh>
    <rPh sb="7" eb="8">
      <t>エン</t>
    </rPh>
    <phoneticPr fontId="2"/>
  </si>
  <si>
    <r>
      <t>最終支払</t>
    </r>
    <r>
      <rPr>
        <sz val="8"/>
        <rFont val="ＭＳ Ｐゴシック"/>
        <family val="3"/>
        <charset val="128"/>
      </rPr>
      <t>予定年月日</t>
    </r>
    <rPh sb="0" eb="2">
      <t>サイシュウ</t>
    </rPh>
    <rPh sb="2" eb="4">
      <t>シハラ</t>
    </rPh>
    <rPh sb="4" eb="6">
      <t>ヨテイ</t>
    </rPh>
    <rPh sb="6" eb="9">
      <t>ネンガッピ</t>
    </rPh>
    <phoneticPr fontId="2"/>
  </si>
  <si>
    <r>
      <t>補助率（Ｆ）</t>
    </r>
    <r>
      <rPr>
        <sz val="11"/>
        <rFont val="ＭＳ Ｐゴシック"/>
        <family val="3"/>
        <charset val="128"/>
      </rPr>
      <t xml:space="preserve">
</t>
    </r>
    <r>
      <rPr>
        <sz val="9"/>
        <rFont val="ＭＳ Ｐゴシック"/>
        <family val="3"/>
        <charset val="128"/>
      </rPr>
      <t>（いずれかに○）</t>
    </r>
    <rPh sb="0" eb="3">
      <t>ホジョリツ</t>
    </rPh>
    <phoneticPr fontId="2"/>
  </si>
  <si>
    <t>調査分析費（実際の金額）</t>
    <rPh sb="0" eb="2">
      <t>チョウサ</t>
    </rPh>
    <rPh sb="2" eb="4">
      <t>ブンセキ</t>
    </rPh>
    <rPh sb="4" eb="5">
      <t>ヒ</t>
    </rPh>
    <rPh sb="6" eb="8">
      <t>ジッサイ</t>
    </rPh>
    <rPh sb="9" eb="11">
      <t>キンガク</t>
    </rPh>
    <phoneticPr fontId="2"/>
  </si>
  <si>
    <t>5（３６０名）</t>
    <rPh sb="5" eb="6">
      <t>メイ</t>
    </rPh>
    <phoneticPr fontId="2"/>
  </si>
  <si>
    <t>専修各種学校</t>
    <rPh sb="0" eb="2">
      <t>センシュウ</t>
    </rPh>
    <rPh sb="2" eb="4">
      <t>カクシュ</t>
    </rPh>
    <rPh sb="4" eb="6">
      <t>ガッコウ</t>
    </rPh>
    <phoneticPr fontId="2"/>
  </si>
  <si>
    <r>
      <t>見積対象総金額（税込）</t>
    </r>
    <r>
      <rPr>
        <sz val="11"/>
        <rFont val="ＭＳ Ｐゴシック"/>
        <family val="3"/>
        <charset val="128"/>
      </rPr>
      <t xml:space="preserve">
（円）</t>
    </r>
    <rPh sb="0" eb="2">
      <t>ミツモリ</t>
    </rPh>
    <rPh sb="2" eb="4">
      <t>タイショウ</t>
    </rPh>
    <rPh sb="4" eb="5">
      <t>ソウ</t>
    </rPh>
    <rPh sb="5" eb="7">
      <t>キンガク</t>
    </rPh>
    <rPh sb="8" eb="10">
      <t>ゼイコ</t>
    </rPh>
    <rPh sb="13" eb="14">
      <t>エン</t>
    </rPh>
    <phoneticPr fontId="2"/>
  </si>
  <si>
    <t>（A）＝（Ｅ）×（Ｆ）</t>
    <phoneticPr fontId="2"/>
  </si>
  <si>
    <t>注1）　学校ごとに作成すること</t>
    <rPh sb="0" eb="1">
      <t>チュウ</t>
    </rPh>
    <rPh sb="4" eb="6">
      <t>ガッコウ</t>
    </rPh>
    <rPh sb="9" eb="11">
      <t>サクセイ</t>
    </rPh>
    <phoneticPr fontId="2"/>
  </si>
  <si>
    <t>（A）</t>
    <phoneticPr fontId="2"/>
  </si>
  <si>
    <t>０３－５３２１－００００</t>
    <phoneticPr fontId="2"/>
  </si>
  <si>
    <t>西新宿高等学校</t>
    <rPh sb="0" eb="3">
      <t>ニシシンジュク</t>
    </rPh>
    <rPh sb="3" eb="5">
      <t>コウトウ</t>
    </rPh>
    <rPh sb="5" eb="7">
      <t>ガッコウ</t>
    </rPh>
    <phoneticPr fontId="2"/>
  </si>
  <si>
    <t>０３－５３２１－１１１１</t>
    <phoneticPr fontId="2"/>
  </si>
  <si>
    <t xml:space="preserve">計画書　4－2   </t>
    <rPh sb="0" eb="3">
      <t>ケイカクショ</t>
    </rPh>
    <phoneticPr fontId="2"/>
  </si>
  <si>
    <r>
      <t>補助金額(N)=(</t>
    </r>
    <r>
      <rPr>
        <sz val="11"/>
        <rFont val="ＭＳ Ｐゴシック"/>
        <family val="3"/>
        <charset val="128"/>
      </rPr>
      <t>L</t>
    </r>
    <r>
      <rPr>
        <sz val="11"/>
        <rFont val="ＭＳ Ｐゴシック"/>
        <family val="3"/>
        <charset val="128"/>
      </rPr>
      <t>)×（</t>
    </r>
    <r>
      <rPr>
        <sz val="11"/>
        <rFont val="ＭＳ Ｐゴシック"/>
        <family val="3"/>
        <charset val="128"/>
      </rPr>
      <t>A</t>
    </r>
    <r>
      <rPr>
        <sz val="11"/>
        <rFont val="ＭＳ Ｐゴシック"/>
        <family val="3"/>
        <charset val="128"/>
      </rPr>
      <t>)×（M）</t>
    </r>
    <rPh sb="0" eb="3">
      <t>ホジョキン</t>
    </rPh>
    <rPh sb="3" eb="4">
      <t>ガク</t>
    </rPh>
    <phoneticPr fontId="2"/>
  </si>
  <si>
    <t>按分後の実施設計契約金額</t>
    <phoneticPr fontId="2"/>
  </si>
  <si>
    <t>３　国庫補助（施設高機能化整備費又は幼稚園施設整備費）見込額</t>
    <rPh sb="2" eb="4">
      <t>コッコ</t>
    </rPh>
    <rPh sb="4" eb="6">
      <t>ホジョ</t>
    </rPh>
    <rPh sb="7" eb="9">
      <t>シセツ</t>
    </rPh>
    <rPh sb="9" eb="13">
      <t>コウキノウカ</t>
    </rPh>
    <rPh sb="13" eb="15">
      <t>セイビ</t>
    </rPh>
    <rPh sb="15" eb="16">
      <t>ヒ</t>
    </rPh>
    <rPh sb="16" eb="17">
      <t>マタ</t>
    </rPh>
    <rPh sb="18" eb="21">
      <t>ヨウチエン</t>
    </rPh>
    <rPh sb="21" eb="23">
      <t>シセツ</t>
    </rPh>
    <rPh sb="23" eb="25">
      <t>セイビ</t>
    </rPh>
    <rPh sb="25" eb="26">
      <t>ヒ</t>
    </rPh>
    <rPh sb="27" eb="30">
      <t>ミコミガク</t>
    </rPh>
    <phoneticPr fontId="2"/>
  </si>
  <si>
    <t>　　　　年　月</t>
    <rPh sb="4" eb="5">
      <t>ネン</t>
    </rPh>
    <rPh sb="6" eb="7">
      <t>ツキ</t>
    </rPh>
    <phoneticPr fontId="2"/>
  </si>
  <si>
    <t>　　　　年　　月</t>
    <rPh sb="4" eb="5">
      <t>ネン</t>
    </rPh>
    <rPh sb="7" eb="8">
      <t>ツキ</t>
    </rPh>
    <phoneticPr fontId="2"/>
  </si>
  <si>
    <t>\</t>
    <phoneticPr fontId="2"/>
  </si>
  <si>
    <t>　　よって、上記業者を特命する。</t>
    <rPh sb="6" eb="8">
      <t>ジョウキ</t>
    </rPh>
    <rPh sb="8" eb="10">
      <t>ギョウシャ</t>
    </rPh>
    <rPh sb="11" eb="13">
      <t>トクメイ</t>
    </rPh>
    <phoneticPr fontId="2"/>
  </si>
  <si>
    <t>も適切であった。</t>
    <rPh sb="1" eb="3">
      <t>テキセツ</t>
    </rPh>
    <phoneticPr fontId="2"/>
  </si>
  <si>
    <t>　また、○○設計事務所は、これまでも当校の○○工事の設計を担当しており、その際の対応</t>
    <rPh sb="6" eb="8">
      <t>セッケイ</t>
    </rPh>
    <rPh sb="8" eb="11">
      <t>ジムショ</t>
    </rPh>
    <rPh sb="18" eb="20">
      <t>トウコウ</t>
    </rPh>
    <rPh sb="23" eb="25">
      <t>コウジ</t>
    </rPh>
    <rPh sb="26" eb="28">
      <t>セッケイ</t>
    </rPh>
    <rPh sb="29" eb="31">
      <t>タントウ</t>
    </rPh>
    <rPh sb="38" eb="39">
      <t>サイ</t>
    </rPh>
    <rPh sb="40" eb="42">
      <t>タイオウ</t>
    </rPh>
    <phoneticPr fontId="2"/>
  </si>
  <si>
    <t>の施設・設備等を熟知している業者を契約の相手方とする必要がある。</t>
    <rPh sb="1" eb="3">
      <t>シセツ</t>
    </rPh>
    <rPh sb="4" eb="6">
      <t>セツビ</t>
    </rPh>
    <rPh sb="6" eb="7">
      <t>トウ</t>
    </rPh>
    <rPh sb="8" eb="10">
      <t>ジュクチ</t>
    </rPh>
    <rPh sb="14" eb="16">
      <t>ギョウシャ</t>
    </rPh>
    <rPh sb="17" eb="19">
      <t>ケイヤク</t>
    </rPh>
    <rPh sb="20" eb="23">
      <t>アイテカタ</t>
    </rPh>
    <rPh sb="26" eb="28">
      <t>ヒツヨウ</t>
    </rPh>
    <phoneticPr fontId="2"/>
  </si>
  <si>
    <t>　耐震診断は、授業に支障をきたさないよう短期間で行う必要があるが、そのためには、当校</t>
    <rPh sb="1" eb="3">
      <t>タイシン</t>
    </rPh>
    <rPh sb="3" eb="5">
      <t>シンダン</t>
    </rPh>
    <rPh sb="7" eb="9">
      <t>ジュギョウ</t>
    </rPh>
    <rPh sb="10" eb="12">
      <t>シショウ</t>
    </rPh>
    <rPh sb="20" eb="23">
      <t>タンキカン</t>
    </rPh>
    <rPh sb="24" eb="25">
      <t>オコナ</t>
    </rPh>
    <rPh sb="26" eb="28">
      <t>ヒツヨウ</t>
    </rPh>
    <rPh sb="40" eb="42">
      <t>トウコウ</t>
    </rPh>
    <phoneticPr fontId="2"/>
  </si>
  <si>
    <t>を熟知している。</t>
    <rPh sb="1" eb="3">
      <t>ジュクチ</t>
    </rPh>
    <phoneticPr fontId="2"/>
  </si>
  <si>
    <t>　○○設計事務所は、現在の校舎の設計を担当した設計事務所であり、当校の施設・設備等</t>
    <rPh sb="3" eb="5">
      <t>セッケイ</t>
    </rPh>
    <rPh sb="5" eb="8">
      <t>ジムショ</t>
    </rPh>
    <rPh sb="10" eb="12">
      <t>ゲンザイ</t>
    </rPh>
    <rPh sb="13" eb="15">
      <t>コウシャ</t>
    </rPh>
    <rPh sb="16" eb="18">
      <t>セッケイ</t>
    </rPh>
    <rPh sb="19" eb="21">
      <t>タントウ</t>
    </rPh>
    <rPh sb="23" eb="25">
      <t>セッケイ</t>
    </rPh>
    <rPh sb="25" eb="28">
      <t>ジムショ</t>
    </rPh>
    <rPh sb="32" eb="34">
      <t>トウコウ</t>
    </rPh>
    <rPh sb="35" eb="37">
      <t>シセツ</t>
    </rPh>
    <rPh sb="38" eb="40">
      <t>セツビ</t>
    </rPh>
    <rPh sb="40" eb="41">
      <t>トウ</t>
    </rPh>
    <phoneticPr fontId="2"/>
  </si>
  <si>
    <t>３　特命理由</t>
    <rPh sb="2" eb="4">
      <t>トクメイ</t>
    </rPh>
    <rPh sb="4" eb="6">
      <t>リユウ</t>
    </rPh>
    <phoneticPr fontId="2"/>
  </si>
  <si>
    <t>　　○○設計事務所</t>
    <rPh sb="4" eb="6">
      <t>セッケイ</t>
    </rPh>
    <rPh sb="6" eb="9">
      <t>ジムショ</t>
    </rPh>
    <phoneticPr fontId="2"/>
  </si>
  <si>
    <t>２　契約の相手方</t>
    <rPh sb="2" eb="4">
      <t>ケイヤク</t>
    </rPh>
    <rPh sb="5" eb="8">
      <t>アイテカタ</t>
    </rPh>
    <phoneticPr fontId="2"/>
  </si>
  <si>
    <t>　　西新宿中学校・西新宿高等学校校舎（１号館）耐震診断業務委託</t>
    <rPh sb="2" eb="3">
      <t>ニシ</t>
    </rPh>
    <rPh sb="3" eb="5">
      <t>シンジュク</t>
    </rPh>
    <rPh sb="5" eb="8">
      <t>チュウガッコウ</t>
    </rPh>
    <rPh sb="9" eb="10">
      <t>ニシ</t>
    </rPh>
    <rPh sb="10" eb="12">
      <t>シンジュク</t>
    </rPh>
    <rPh sb="12" eb="14">
      <t>コウトウ</t>
    </rPh>
    <rPh sb="14" eb="16">
      <t>ガッコウ</t>
    </rPh>
    <rPh sb="16" eb="18">
      <t>コウシャ</t>
    </rPh>
    <rPh sb="20" eb="21">
      <t>ゴウ</t>
    </rPh>
    <rPh sb="21" eb="22">
      <t>カン</t>
    </rPh>
    <rPh sb="23" eb="25">
      <t>タイシン</t>
    </rPh>
    <rPh sb="25" eb="27">
      <t>シンダン</t>
    </rPh>
    <rPh sb="27" eb="29">
      <t>ギョウム</t>
    </rPh>
    <rPh sb="29" eb="31">
      <t>イタク</t>
    </rPh>
    <phoneticPr fontId="2"/>
  </si>
  <si>
    <t>１　件名</t>
    <rPh sb="2" eb="4">
      <t>ケンメイ</t>
    </rPh>
    <phoneticPr fontId="2"/>
  </si>
  <si>
    <t>特命理由書</t>
    <rPh sb="0" eb="2">
      <t>トクメイ</t>
    </rPh>
    <rPh sb="2" eb="5">
      <t>リユウショ</t>
    </rPh>
    <phoneticPr fontId="2"/>
  </si>
  <si>
    <t>　     ０３－５３２１－１１１１</t>
    <phoneticPr fontId="2"/>
  </si>
  <si>
    <t>　     新宿　太郎</t>
    <rPh sb="6" eb="8">
      <t>シンジュク</t>
    </rPh>
    <rPh sb="9" eb="11">
      <t>タロウ</t>
    </rPh>
    <phoneticPr fontId="2"/>
  </si>
  <si>
    <t>　　　 学校法人都庁学園</t>
    <rPh sb="4" eb="6">
      <t>ガッコウ</t>
    </rPh>
    <rPh sb="6" eb="8">
      <t>ホウジン</t>
    </rPh>
    <rPh sb="8" eb="10">
      <t>トチョウ</t>
    </rPh>
    <rPh sb="10" eb="12">
      <t>ガクエン</t>
    </rPh>
    <phoneticPr fontId="2"/>
  </si>
  <si>
    <t>法人・設置者所在地　　　新宿区西新宿２－８－１</t>
    <rPh sb="0" eb="2">
      <t>ホウジン</t>
    </rPh>
    <rPh sb="3" eb="5">
      <t>セッチ</t>
    </rPh>
    <rPh sb="5" eb="6">
      <t>シャ</t>
    </rPh>
    <rPh sb="6" eb="9">
      <t>ショザイチ</t>
    </rPh>
    <phoneticPr fontId="2"/>
  </si>
  <si>
    <r>
      <rPr>
        <b/>
        <u/>
        <sz val="11"/>
        <color indexed="10"/>
        <rFont val="ＭＳ Ｐゴシック"/>
        <family val="3"/>
        <charset val="128"/>
        <scheme val="minor"/>
      </rPr>
      <t>千円未満を切り捨てて</t>
    </r>
    <r>
      <rPr>
        <sz val="11"/>
        <rFont val="ＭＳ Ｐゴシック"/>
        <family val="3"/>
        <charset val="128"/>
      </rPr>
      <t>記入すること</t>
    </r>
    <phoneticPr fontId="2"/>
  </si>
  <si>
    <t>初年度（令和７年度） ８０％ ・ 次年度（令和８年度） ２０％</t>
    <rPh sb="0" eb="3">
      <t>ショネンド</t>
    </rPh>
    <rPh sb="9" eb="11">
      <t>ヘイネンド</t>
    </rPh>
    <rPh sb="17" eb="18">
      <t>ジ</t>
    </rPh>
    <rPh sb="21" eb="22">
      <t>レイ</t>
    </rPh>
    <rPh sb="22" eb="23">
      <t>ワ</t>
    </rPh>
    <phoneticPr fontId="2"/>
  </si>
  <si>
    <t>令和９年３月</t>
    <rPh sb="0" eb="1">
      <t>レイ</t>
    </rPh>
    <rPh sb="1" eb="2">
      <t>ワ</t>
    </rPh>
    <rPh sb="3" eb="4">
      <t>ネン</t>
    </rPh>
    <rPh sb="4" eb="5">
      <t>ヘイネン</t>
    </rPh>
    <rPh sb="5" eb="6">
      <t>ツキ</t>
    </rPh>
    <phoneticPr fontId="2"/>
  </si>
  <si>
    <t>令和8年度私立学校安全対策促進事業費補助　事業計画書</t>
    <rPh sb="4" eb="5">
      <t>ガンネン</t>
    </rPh>
    <rPh sb="5" eb="7">
      <t>シリツ</t>
    </rPh>
    <rPh sb="7" eb="9">
      <t>ガッコウ</t>
    </rPh>
    <rPh sb="9" eb="11">
      <t>アンゼン</t>
    </rPh>
    <rPh sb="11" eb="13">
      <t>タイサク</t>
    </rPh>
    <rPh sb="13" eb="15">
      <t>ソクシン</t>
    </rPh>
    <rPh sb="15" eb="18">
      <t>ジギョウヒ</t>
    </rPh>
    <rPh sb="18" eb="20">
      <t>ホジョ</t>
    </rPh>
    <rPh sb="21" eb="23">
      <t>ジギョウ</t>
    </rPh>
    <rPh sb="23" eb="26">
      <t>ケイカクショ</t>
    </rPh>
    <phoneticPr fontId="2"/>
  </si>
  <si>
    <t>令和８年</t>
    <phoneticPr fontId="2"/>
  </si>
  <si>
    <t>令和８年度私立学校安全対策促進事業費補助　事業計画書（その２）</t>
    <rPh sb="5" eb="7">
      <t>シリツ</t>
    </rPh>
    <rPh sb="7" eb="9">
      <t>ガッコウ</t>
    </rPh>
    <rPh sb="9" eb="11">
      <t>アンゼン</t>
    </rPh>
    <rPh sb="11" eb="13">
      <t>タイサク</t>
    </rPh>
    <rPh sb="13" eb="15">
      <t>ソクシン</t>
    </rPh>
    <rPh sb="15" eb="18">
      <t>ジギョウヒ</t>
    </rPh>
    <rPh sb="18" eb="20">
      <t>ホジョ</t>
    </rPh>
    <rPh sb="21" eb="23">
      <t>ジギョウ</t>
    </rPh>
    <rPh sb="23" eb="26">
      <t>ケイカクショ</t>
    </rPh>
    <phoneticPr fontId="2"/>
  </si>
  <si>
    <t>令和８年度私立学校安全対策促進事業費補助　事業計画内訳書</t>
    <rPh sb="5" eb="7">
      <t>シリツ</t>
    </rPh>
    <rPh sb="7" eb="9">
      <t>ガッコウ</t>
    </rPh>
    <rPh sb="9" eb="11">
      <t>アンゼン</t>
    </rPh>
    <rPh sb="11" eb="13">
      <t>タイサク</t>
    </rPh>
    <rPh sb="13" eb="15">
      <t>ソクシン</t>
    </rPh>
    <rPh sb="15" eb="18">
      <t>ジギョウヒ</t>
    </rPh>
    <rPh sb="18" eb="20">
      <t>ホジョ</t>
    </rPh>
    <rPh sb="21" eb="23">
      <t>ジギョウ</t>
    </rPh>
    <rPh sb="23" eb="25">
      <t>ケイカク</t>
    </rPh>
    <rPh sb="25" eb="28">
      <t>ウチワケショ</t>
    </rPh>
    <phoneticPr fontId="2"/>
  </si>
  <si>
    <t>令和８年度私立学校安全対策促進事業費補助　学校別事業調書</t>
    <rPh sb="5" eb="7">
      <t>シリツ</t>
    </rPh>
    <rPh sb="7" eb="9">
      <t>ガッコウ</t>
    </rPh>
    <rPh sb="9" eb="11">
      <t>アンゼン</t>
    </rPh>
    <rPh sb="11" eb="13">
      <t>タイサク</t>
    </rPh>
    <rPh sb="13" eb="15">
      <t>ソクシン</t>
    </rPh>
    <rPh sb="15" eb="18">
      <t>ジギョウヒ</t>
    </rPh>
    <rPh sb="18" eb="20">
      <t>ホジョ</t>
    </rPh>
    <rPh sb="24" eb="26">
      <t>ジギョウ</t>
    </rPh>
    <rPh sb="26" eb="28">
      <t>チョウショ</t>
    </rPh>
    <phoneticPr fontId="2"/>
  </si>
  <si>
    <t>令和８年度私立学校安全対策促進事業費補助　学校別事業調書</t>
    <rPh sb="5" eb="7">
      <t>シリツ</t>
    </rPh>
    <rPh sb="7" eb="9">
      <t>ガッコウ</t>
    </rPh>
    <rPh sb="9" eb="11">
      <t>アンゼン</t>
    </rPh>
    <rPh sb="11" eb="13">
      <t>タイサク</t>
    </rPh>
    <rPh sb="13" eb="15">
      <t>ソクシン</t>
    </rPh>
    <rPh sb="15" eb="18">
      <t>ジギョウヒ</t>
    </rPh>
    <rPh sb="18" eb="20">
      <t>ホジョ</t>
    </rPh>
    <rPh sb="21" eb="23">
      <t>ガッコウ</t>
    </rPh>
    <rPh sb="23" eb="24">
      <t>ベツ</t>
    </rPh>
    <rPh sb="24" eb="26">
      <t>ジギョウ</t>
    </rPh>
    <rPh sb="26" eb="28">
      <t>チョウショ</t>
    </rPh>
    <phoneticPr fontId="2"/>
  </si>
  <si>
    <t>校舎等の場合（J）と389,642を比較し、低い額を（K）とする。体育館の場合（J)と437,239を比較し、低い額を（K）とする。</t>
    <rPh sb="0" eb="2">
      <t>コウシャ</t>
    </rPh>
    <rPh sb="2" eb="3">
      <t>ラ</t>
    </rPh>
    <rPh sb="4" eb="6">
      <t>バアイ</t>
    </rPh>
    <rPh sb="18" eb="20">
      <t>ヒカク</t>
    </rPh>
    <rPh sb="22" eb="23">
      <t>ヒク</t>
    </rPh>
    <rPh sb="24" eb="25">
      <t>ガク</t>
    </rPh>
    <rPh sb="33" eb="35">
      <t>タイイク</t>
    </rPh>
    <rPh sb="35" eb="36">
      <t>カン</t>
    </rPh>
    <rPh sb="37" eb="39">
      <t>バアイ</t>
    </rPh>
    <rPh sb="51" eb="53">
      <t>ヒカク</t>
    </rPh>
    <rPh sb="55" eb="56">
      <t>ヒク</t>
    </rPh>
    <rPh sb="57" eb="58">
      <t>ガク</t>
    </rPh>
    <phoneticPr fontId="2"/>
  </si>
  <si>
    <t>令和８年４月</t>
    <rPh sb="4" eb="5">
      <t>ヘイネン</t>
    </rPh>
    <rPh sb="5" eb="6">
      <t>ガツ</t>
    </rPh>
    <phoneticPr fontId="2"/>
  </si>
  <si>
    <t>令和８年７月</t>
    <rPh sb="4" eb="5">
      <t>ガンネン</t>
    </rPh>
    <rPh sb="5" eb="6">
      <t>ツキ</t>
    </rPh>
    <phoneticPr fontId="2"/>
  </si>
  <si>
    <t>令和８年７月</t>
    <rPh sb="4" eb="5">
      <t>ガンネン</t>
    </rPh>
    <rPh sb="5" eb="6">
      <t>ガツ</t>
    </rPh>
    <phoneticPr fontId="2"/>
  </si>
  <si>
    <t>令和８年９月</t>
    <rPh sb="4" eb="5">
      <t>ヘイネン</t>
    </rPh>
    <rPh sb="5" eb="6">
      <t>ツキ</t>
    </rPh>
    <phoneticPr fontId="2"/>
  </si>
  <si>
    <t>令和８年９月</t>
    <rPh sb="4" eb="5">
      <t>ヘイネン</t>
    </rPh>
    <rPh sb="5" eb="6">
      <t>ガツ</t>
    </rPh>
    <phoneticPr fontId="2"/>
  </si>
  <si>
    <t>令和８年12月</t>
    <rPh sb="4" eb="5">
      <t>ヘイネン</t>
    </rPh>
    <rPh sb="6" eb="7">
      <t>ツキ</t>
    </rPh>
    <phoneticPr fontId="2"/>
  </si>
  <si>
    <t>令和10年３月</t>
    <rPh sb="0" eb="1">
      <t>レイ</t>
    </rPh>
    <rPh sb="1" eb="2">
      <t>ワ</t>
    </rPh>
    <rPh sb="4" eb="5">
      <t>ネン</t>
    </rPh>
    <rPh sb="5" eb="6">
      <t>ヘイネン</t>
    </rPh>
    <rPh sb="6" eb="7">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</si>
</sst>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411]ge\.m\.d;@"/>
    <numFmt numFmtId="180" formatCode="0;\-0;\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16"/>
      <name val="ＭＳ Ｐゴシック"/>
      <family val="3"/>
      <charset val="128"/>
    </font>
    <font>
      <sz val="8"/>
      <name val="ＭＳ Ｐゴシック"/>
      <family val="3"/>
      <charset val="128"/>
    </font>
    <font>
      <sz val="14"/>
      <name val="ＭＳ Ｐゴシック"/>
      <family val="3"/>
      <charset val="128"/>
    </font>
    <font>
      <sz val="11"/>
      <name val="ＭＳ 明朝"/>
      <family val="1"/>
      <charset val="128"/>
    </font>
    <font>
      <b/>
      <u/>
      <sz val="11"/>
      <color indexed="10"/>
      <name val="ＭＳ Ｐゴシック"/>
      <family val="3"/>
      <charset val="128"/>
    </font>
    <font>
      <u/>
      <sz val="11"/>
      <name val="HG創英角ｺﾞｼｯｸUB"/>
      <family val="3"/>
      <charset val="128"/>
    </font>
    <font>
      <b/>
      <sz val="16"/>
      <name val="ＭＳ Ｐゴシック"/>
      <family val="3"/>
      <charset val="128"/>
    </font>
    <font>
      <sz val="18"/>
      <name val="ＭＳ Ｐゴシック"/>
      <family val="3"/>
      <charset val="128"/>
    </font>
    <font>
      <i/>
      <u/>
      <sz val="11"/>
      <color indexed="10"/>
      <name val="ＭＳ Ｐゴシック"/>
      <family val="3"/>
      <charset val="128"/>
    </font>
    <font>
      <vertAlign val="superscript"/>
      <sz val="11"/>
      <name val="ＭＳ Ｐゴシック"/>
      <family val="3"/>
      <charset val="128"/>
    </font>
    <font>
      <u/>
      <sz val="11"/>
      <color indexed="10"/>
      <name val="ＭＳ Ｐゴシック"/>
      <family val="3"/>
      <charset val="128"/>
    </font>
    <font>
      <sz val="11"/>
      <color indexed="10"/>
      <name val="HG創英角ｺﾞｼｯｸUB"/>
      <family val="3"/>
      <charset val="128"/>
    </font>
    <font>
      <sz val="11"/>
      <color indexed="10"/>
      <name val="ＭＳ Ｐゴシック"/>
      <family val="3"/>
      <charset val="128"/>
    </font>
    <font>
      <sz val="11"/>
      <name val="ＭＳ Ｐ明朝"/>
      <family val="1"/>
      <charset val="128"/>
    </font>
    <font>
      <sz val="11"/>
      <name val="HG創英ﾌﾟﾚｾﾞﾝｽEB"/>
      <family val="1"/>
      <charset val="128"/>
    </font>
    <font>
      <sz val="12"/>
      <name val="HG創英ﾌﾟﾚｾﾞﾝｽEB"/>
      <family val="1"/>
      <charset val="128"/>
    </font>
    <font>
      <sz val="16"/>
      <name val="HG創英ﾌﾟﾚｾﾞﾝｽEB"/>
      <family val="1"/>
      <charset val="128"/>
    </font>
    <font>
      <b/>
      <sz val="14"/>
      <name val="HG創英ﾌﾟﾚｾﾞﾝｽEB"/>
      <family val="1"/>
      <charset val="128"/>
    </font>
    <font>
      <b/>
      <u/>
      <sz val="11"/>
      <color indexed="10"/>
      <name val="ＭＳ Ｐゴシック"/>
      <family val="3"/>
      <charset val="128"/>
      <scheme val="minor"/>
    </font>
  </fonts>
  <fills count="3">
    <fill>
      <patternFill patternType="none"/>
    </fill>
    <fill>
      <patternFill patternType="gray125"/>
    </fill>
    <fill>
      <patternFill patternType="solid">
        <fgColor indexed="52"/>
        <bgColor indexed="64"/>
      </patternFill>
    </fill>
  </fills>
  <borders count="132">
    <border>
      <left/>
      <right/>
      <top/>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hair">
        <color indexed="64"/>
      </right>
      <top/>
      <bottom style="thin">
        <color indexed="64"/>
      </bottom>
      <diagonal/>
    </border>
    <border>
      <left style="hair">
        <color indexed="64"/>
      </left>
      <right style="medium">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style="medium">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hair">
        <color indexed="64"/>
      </left>
      <right style="medium">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mediumDashed">
        <color indexed="64"/>
      </left>
      <right/>
      <top/>
      <bottom style="thin">
        <color indexed="64"/>
      </bottom>
      <diagonal/>
    </border>
    <border>
      <left style="mediumDashed">
        <color indexed="64"/>
      </left>
      <right style="mediumDashed">
        <color indexed="64"/>
      </right>
      <top/>
      <bottom style="thin">
        <color indexed="64"/>
      </bottom>
      <diagonal/>
    </border>
    <border>
      <left/>
      <right style="mediumDashed">
        <color indexed="64"/>
      </right>
      <top style="thin">
        <color indexed="64"/>
      </top>
      <bottom style="thin">
        <color indexed="64"/>
      </bottom>
      <diagonal/>
    </border>
    <border>
      <left style="mediumDashed">
        <color indexed="64"/>
      </left>
      <right/>
      <top style="thin">
        <color indexed="64"/>
      </top>
      <bottom style="thin">
        <color indexed="64"/>
      </bottom>
      <diagonal/>
    </border>
    <border>
      <left style="mediumDashed">
        <color indexed="64"/>
      </left>
      <right style="medium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right style="thin">
        <color indexed="64"/>
      </right>
      <top style="hair">
        <color indexed="64"/>
      </top>
      <bottom/>
      <diagonal/>
    </border>
    <border>
      <left/>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top style="hair">
        <color indexed="64"/>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right style="double">
        <color indexed="64"/>
      </right>
      <top/>
      <bottom style="double">
        <color indexed="64"/>
      </bottom>
      <diagonal/>
    </border>
    <border>
      <left/>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style="double">
        <color indexed="64"/>
      </left>
      <right/>
      <top style="double">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double">
        <color indexed="64"/>
      </right>
      <top/>
      <bottom style="hair">
        <color indexed="64"/>
      </bottom>
      <diagonal/>
    </border>
    <border>
      <left style="double">
        <color indexed="64"/>
      </left>
      <right/>
      <top/>
      <bottom style="hair">
        <color indexed="64"/>
      </bottom>
      <diagonal/>
    </border>
    <border>
      <left/>
      <right style="double">
        <color indexed="64"/>
      </right>
      <top/>
      <bottom/>
      <diagonal/>
    </border>
    <border>
      <left style="double">
        <color indexed="64"/>
      </left>
      <right/>
      <top/>
      <bottom/>
      <diagonal/>
    </border>
    <border>
      <left/>
      <right style="hair">
        <color indexed="64"/>
      </right>
      <top style="hair">
        <color indexed="64"/>
      </top>
      <bottom/>
      <diagonal/>
    </border>
    <border>
      <left style="hair">
        <color indexed="64"/>
      </left>
      <right/>
      <top style="hair">
        <color indexed="64"/>
      </top>
      <bottom/>
      <diagonal/>
    </border>
    <border>
      <left/>
      <right style="double">
        <color indexed="64"/>
      </right>
      <top style="hair">
        <color indexed="64"/>
      </top>
      <bottom/>
      <diagonal/>
    </border>
    <border>
      <left style="double">
        <color indexed="64"/>
      </left>
      <right/>
      <top style="hair">
        <color indexed="64"/>
      </top>
      <bottom/>
      <diagonal/>
    </border>
  </borders>
  <cellStyleXfs count="1">
    <xf numFmtId="0" fontId="0" fillId="0" borderId="0"/>
  </cellStyleXfs>
  <cellXfs count="702">
    <xf numFmtId="0" fontId="0" fillId="0" borderId="0" xfId="0"/>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0" fillId="0" borderId="17" xfId="0" applyBorder="1"/>
    <xf numFmtId="0" fontId="3" fillId="0" borderId="21" xfId="0" applyFont="1" applyBorder="1" applyAlignment="1">
      <alignment horizontal="center" vertical="center"/>
    </xf>
    <xf numFmtId="0" fontId="0" fillId="0" borderId="7" xfId="0" applyBorder="1"/>
    <xf numFmtId="0" fontId="5" fillId="0" borderId="10"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4" fillId="0" borderId="22" xfId="0" applyFont="1" applyBorder="1" applyAlignment="1">
      <alignment horizontal="center"/>
    </xf>
    <xf numFmtId="0" fontId="4" fillId="0" borderId="23" xfId="0"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0" fillId="0" borderId="28" xfId="0" applyBorder="1"/>
    <xf numFmtId="0" fontId="5" fillId="0" borderId="31" xfId="0" applyFont="1" applyBorder="1" applyAlignment="1">
      <alignment vertical="center"/>
    </xf>
    <xf numFmtId="0" fontId="5" fillId="0" borderId="29" xfId="0" applyFont="1" applyBorder="1" applyAlignment="1">
      <alignment vertical="center"/>
    </xf>
    <xf numFmtId="0" fontId="5" fillId="0" borderId="30"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5" fillId="0" borderId="39" xfId="0" applyFont="1" applyBorder="1" applyAlignment="1">
      <alignment vertical="center"/>
    </xf>
    <xf numFmtId="0" fontId="5" fillId="0" borderId="0" xfId="0" applyFont="1" applyAlignment="1">
      <alignment vertical="center"/>
    </xf>
    <xf numFmtId="0" fontId="5" fillId="0" borderId="38" xfId="0" applyFont="1" applyBorder="1" applyAlignment="1">
      <alignment vertical="center"/>
    </xf>
    <xf numFmtId="0" fontId="4" fillId="0" borderId="40" xfId="0" applyFont="1" applyBorder="1" applyAlignment="1">
      <alignment horizontal="center"/>
    </xf>
    <xf numFmtId="0" fontId="4" fillId="0" borderId="41" xfId="0" applyFont="1" applyBorder="1" applyAlignment="1">
      <alignment horizontal="center"/>
    </xf>
    <xf numFmtId="0" fontId="4" fillId="0" borderId="42" xfId="0" applyFont="1" applyBorder="1" applyAlignment="1">
      <alignment horizontal="center"/>
    </xf>
    <xf numFmtId="0" fontId="4" fillId="0" borderId="43" xfId="0" applyFont="1" applyBorder="1" applyAlignment="1">
      <alignment horizontal="center"/>
    </xf>
    <xf numFmtId="0" fontId="4" fillId="0" borderId="44" xfId="0" applyFont="1" applyBorder="1" applyAlignment="1">
      <alignment horizontal="center"/>
    </xf>
    <xf numFmtId="0" fontId="4" fillId="0" borderId="45" xfId="0" applyFont="1" applyBorder="1" applyAlignment="1">
      <alignment horizontal="center"/>
    </xf>
    <xf numFmtId="0" fontId="0" fillId="0" borderId="37" xfId="0" applyBorder="1"/>
    <xf numFmtId="0" fontId="5" fillId="0" borderId="48"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3" fillId="0" borderId="46" xfId="0" applyFont="1" applyBorder="1" applyAlignment="1">
      <alignment horizontal="center" vertical="center"/>
    </xf>
    <xf numFmtId="0" fontId="0" fillId="0" borderId="21" xfId="0" applyBorder="1"/>
    <xf numFmtId="0" fontId="0" fillId="0" borderId="37" xfId="0" applyBorder="1" applyAlignment="1">
      <alignment horizontal="center" vertical="center"/>
    </xf>
    <xf numFmtId="0" fontId="0" fillId="0" borderId="17" xfId="0" applyBorder="1" applyAlignment="1">
      <alignment horizontal="center" vertical="center"/>
    </xf>
    <xf numFmtId="0" fontId="5" fillId="0" borderId="20"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0" xfId="0" applyFont="1"/>
    <xf numFmtId="0" fontId="0" fillId="0" borderId="0" xfId="0" applyAlignment="1">
      <alignment vertic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0" fillId="0" borderId="12" xfId="0" applyBorder="1"/>
    <xf numFmtId="0" fontId="6" fillId="0" borderId="17" xfId="0" applyFont="1" applyBorder="1"/>
    <xf numFmtId="0" fontId="7" fillId="0" borderId="0" xfId="0" applyFont="1"/>
    <xf numFmtId="0" fontId="0" fillId="0" borderId="0" xfId="0" applyAlignment="1">
      <alignment horizontal="center"/>
    </xf>
    <xf numFmtId="0" fontId="0" fillId="0" borderId="51" xfId="0" applyBorder="1"/>
    <xf numFmtId="0" fontId="4" fillId="0" borderId="51" xfId="0" applyFont="1" applyBorder="1" applyAlignment="1">
      <alignment vertical="top"/>
    </xf>
    <xf numFmtId="0" fontId="0" fillId="0" borderId="51" xfId="0" applyBorder="1" applyAlignment="1">
      <alignment horizontal="center"/>
    </xf>
    <xf numFmtId="0" fontId="0" fillId="0" borderId="46" xfId="0" applyBorder="1"/>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0" fillId="0" borderId="0" xfId="0" applyAlignment="1">
      <alignment horizontal="center" vertical="center" shrinkToFit="1"/>
    </xf>
    <xf numFmtId="177" fontId="3" fillId="0" borderId="39" xfId="0" applyNumberFormat="1" applyFont="1" applyBorder="1" applyAlignment="1">
      <alignment horizontal="right" vertical="center"/>
    </xf>
    <xf numFmtId="177" fontId="3" fillId="0" borderId="0" xfId="0" applyNumberFormat="1" applyFont="1" applyAlignment="1">
      <alignment horizontal="center" vertical="center"/>
    </xf>
    <xf numFmtId="177" fontId="3" fillId="0" borderId="31" xfId="0" applyNumberFormat="1" applyFont="1" applyBorder="1" applyAlignment="1">
      <alignment horizontal="right" vertical="center"/>
    </xf>
    <xf numFmtId="177" fontId="3" fillId="0" borderId="29" xfId="0" applyNumberFormat="1" applyFont="1" applyBorder="1" applyAlignment="1">
      <alignment horizontal="center" vertical="center"/>
    </xf>
    <xf numFmtId="177" fontId="3" fillId="0" borderId="30" xfId="0" applyNumberFormat="1" applyFont="1" applyBorder="1" applyAlignment="1">
      <alignment horizontal="center" vertical="center"/>
    </xf>
    <xf numFmtId="177" fontId="3" fillId="0" borderId="0" xfId="0" applyNumberFormat="1" applyFont="1" applyAlignment="1">
      <alignment horizontal="right" vertical="center"/>
    </xf>
    <xf numFmtId="177" fontId="3" fillId="0" borderId="29" xfId="0" applyNumberFormat="1" applyFont="1" applyBorder="1" applyAlignment="1">
      <alignment horizontal="right" vertical="center"/>
    </xf>
    <xf numFmtId="177" fontId="3" fillId="0" borderId="30" xfId="0" applyNumberFormat="1" applyFont="1" applyBorder="1" applyAlignment="1">
      <alignment horizontal="right" vertical="center"/>
    </xf>
    <xf numFmtId="0" fontId="9" fillId="0" borderId="38" xfId="0" applyFont="1" applyBorder="1" applyAlignment="1">
      <alignment horizontal="center" vertical="center"/>
    </xf>
    <xf numFmtId="0" fontId="3" fillId="0" borderId="31" xfId="0" applyFont="1" applyBorder="1" applyAlignment="1">
      <alignment horizontal="righ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center" vertical="center"/>
    </xf>
    <xf numFmtId="0" fontId="6" fillId="0" borderId="39" xfId="0" applyFont="1" applyBorder="1" applyAlignment="1">
      <alignment horizontal="right" vertical="center"/>
    </xf>
    <xf numFmtId="0" fontId="0" fillId="0" borderId="0" xfId="0" applyAlignment="1">
      <alignment horizontal="center" vertical="center"/>
    </xf>
    <xf numFmtId="0" fontId="0" fillId="0" borderId="38" xfId="0" applyBorder="1" applyAlignment="1">
      <alignment horizontal="center" vertical="center"/>
    </xf>
    <xf numFmtId="0" fontId="6" fillId="0" borderId="0" xfId="0" applyFont="1" applyAlignment="1">
      <alignment horizontal="right" vertical="center"/>
    </xf>
    <xf numFmtId="0" fontId="6" fillId="0" borderId="38" xfId="0" applyFont="1" applyBorder="1" applyAlignment="1">
      <alignment horizontal="right" vertical="center"/>
    </xf>
    <xf numFmtId="0" fontId="0" fillId="0" borderId="39" xfId="0" applyBorder="1"/>
    <xf numFmtId="0" fontId="0" fillId="0" borderId="38" xfId="0" applyBorder="1"/>
    <xf numFmtId="0" fontId="7" fillId="0" borderId="0" xfId="0" applyFont="1" applyAlignment="1">
      <alignment horizontal="distributed" vertical="center"/>
    </xf>
    <xf numFmtId="0" fontId="7" fillId="0" borderId="0" xfId="0" applyFont="1" applyAlignment="1">
      <alignment vertical="center"/>
    </xf>
    <xf numFmtId="178" fontId="3" fillId="0" borderId="60" xfId="0" applyNumberFormat="1" applyFont="1" applyBorder="1" applyAlignment="1">
      <alignment horizontal="center" vertical="center"/>
    </xf>
    <xf numFmtId="178" fontId="3" fillId="0" borderId="53" xfId="0" applyNumberFormat="1" applyFont="1" applyBorder="1" applyAlignment="1">
      <alignment horizontal="center" vertical="center"/>
    </xf>
    <xf numFmtId="178" fontId="3" fillId="0" borderId="51" xfId="0" applyNumberFormat="1" applyFont="1" applyBorder="1" applyAlignment="1">
      <alignment horizontal="center" vertical="center"/>
    </xf>
    <xf numFmtId="178" fontId="3" fillId="0" borderId="61" xfId="0" applyNumberFormat="1" applyFont="1" applyBorder="1" applyAlignment="1">
      <alignment horizontal="center" vertical="center"/>
    </xf>
    <xf numFmtId="178" fontId="3" fillId="0" borderId="65" xfId="0" applyNumberFormat="1" applyFont="1" applyBorder="1" applyAlignment="1">
      <alignment horizontal="center" vertical="center"/>
    </xf>
    <xf numFmtId="0" fontId="0" fillId="0" borderId="0" xfId="0" applyAlignment="1">
      <alignment horizontal="center" vertical="center" wrapText="1"/>
    </xf>
    <xf numFmtId="0" fontId="10" fillId="0" borderId="0" xfId="0" applyFont="1"/>
    <xf numFmtId="0" fontId="0" fillId="0" borderId="0" xfId="0" applyAlignment="1">
      <alignment horizontal="right"/>
    </xf>
    <xf numFmtId="0" fontId="11" fillId="0" borderId="0" xfId="0" applyFont="1"/>
    <xf numFmtId="0" fontId="0" fillId="0" borderId="52" xfId="0" applyBorder="1" applyAlignment="1">
      <alignment horizontal="center" vertical="top"/>
    </xf>
    <xf numFmtId="0" fontId="0" fillId="0" borderId="29" xfId="0" applyBorder="1"/>
    <xf numFmtId="0" fontId="0" fillId="0" borderId="29" xfId="0" applyBorder="1" applyAlignment="1">
      <alignment horizontal="center"/>
    </xf>
    <xf numFmtId="0" fontId="0" fillId="0" borderId="66" xfId="0" applyBorder="1" applyAlignment="1">
      <alignment horizontal="center"/>
    </xf>
    <xf numFmtId="0" fontId="0" fillId="0" borderId="69" xfId="0" applyBorder="1" applyAlignment="1">
      <alignment horizontal="center"/>
    </xf>
    <xf numFmtId="0" fontId="0" fillId="0" borderId="72" xfId="0" applyBorder="1" applyAlignment="1">
      <alignment horizontal="center" vertical="top"/>
    </xf>
    <xf numFmtId="0" fontId="0" fillId="0" borderId="7" xfId="0" applyBorder="1" applyAlignment="1">
      <alignment horizontal="center" vertical="center"/>
    </xf>
    <xf numFmtId="0" fontId="0" fillId="0" borderId="77" xfId="0"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0" fontId="13" fillId="0" borderId="0" xfId="0" applyFont="1" applyAlignment="1">
      <alignment horizontal="center" vertical="center"/>
    </xf>
    <xf numFmtId="0" fontId="5" fillId="0" borderId="0" xfId="0" applyFont="1" applyAlignment="1">
      <alignment horizontal="right" vertical="center"/>
    </xf>
    <xf numFmtId="0" fontId="6" fillId="0" borderId="0" xfId="0" applyFont="1"/>
    <xf numFmtId="0" fontId="6" fillId="0" borderId="0" xfId="0" applyFont="1" applyAlignment="1">
      <alignment horizontal="center" vertical="center"/>
    </xf>
    <xf numFmtId="0" fontId="1" fillId="0" borderId="0" xfId="0" applyFont="1"/>
    <xf numFmtId="0" fontId="0" fillId="0" borderId="0" xfId="0" applyAlignment="1">
      <alignment horizontal="right" vertical="center"/>
    </xf>
    <xf numFmtId="176" fontId="0" fillId="0" borderId="0" xfId="0" applyNumberFormat="1" applyAlignment="1">
      <alignment horizontal="center" vertical="center"/>
    </xf>
    <xf numFmtId="0" fontId="0" fillId="0" borderId="52" xfId="0" applyBorder="1"/>
    <xf numFmtId="176" fontId="0" fillId="0" borderId="51" xfId="0" applyNumberFormat="1" applyBorder="1" applyAlignment="1">
      <alignment vertical="center"/>
    </xf>
    <xf numFmtId="176" fontId="0" fillId="0" borderId="54" xfId="0" applyNumberFormat="1" applyBorder="1" applyAlignment="1">
      <alignment vertical="center"/>
    </xf>
    <xf numFmtId="0" fontId="15" fillId="0" borderId="0" xfId="0" applyFont="1" applyAlignment="1">
      <alignment vertical="center"/>
    </xf>
    <xf numFmtId="0" fontId="1" fillId="0" borderId="0" xfId="0" applyFont="1" applyAlignment="1">
      <alignment vertical="center"/>
    </xf>
    <xf numFmtId="0" fontId="9" fillId="0" borderId="46" xfId="0" applyFont="1" applyBorder="1"/>
    <xf numFmtId="0" fontId="16" fillId="0" borderId="0" xfId="0" applyFont="1"/>
    <xf numFmtId="0" fontId="0" fillId="0" borderId="29" xfId="0" applyBorder="1" applyAlignment="1">
      <alignment vertical="center"/>
    </xf>
    <xf numFmtId="0" fontId="3" fillId="0" borderId="85" xfId="0" applyFont="1" applyBorder="1" applyAlignment="1">
      <alignment horizontal="center" vertical="center"/>
    </xf>
    <xf numFmtId="0" fontId="0" fillId="0" borderId="46" xfId="0" applyBorder="1" applyAlignment="1">
      <alignment vertical="center"/>
    </xf>
    <xf numFmtId="0" fontId="1" fillId="0" borderId="86" xfId="0" applyFont="1" applyBorder="1"/>
    <xf numFmtId="0" fontId="1" fillId="0" borderId="87" xfId="0" applyFont="1" applyBorder="1" applyAlignment="1">
      <alignment vertical="center"/>
    </xf>
    <xf numFmtId="0" fontId="1" fillId="0" borderId="52" xfId="0" applyFont="1" applyBorder="1" applyAlignment="1">
      <alignment vertical="center"/>
    </xf>
    <xf numFmtId="0" fontId="0" fillId="0" borderId="79" xfId="0" applyBorder="1"/>
    <xf numFmtId="0" fontId="0" fillId="0" borderId="37" xfId="0" applyBorder="1" applyAlignment="1">
      <alignment vertical="center"/>
    </xf>
    <xf numFmtId="0" fontId="0" fillId="0" borderId="86" xfId="0" applyBorder="1"/>
    <xf numFmtId="0" fontId="0" fillId="0" borderId="87" xfId="0" applyBorder="1" applyAlignment="1">
      <alignment vertical="center"/>
    </xf>
    <xf numFmtId="0" fontId="0" fillId="0" borderId="77" xfId="0" applyBorder="1"/>
    <xf numFmtId="0" fontId="0" fillId="0" borderId="28" xfId="0" applyBorder="1" applyAlignment="1">
      <alignment vertical="center"/>
    </xf>
    <xf numFmtId="0" fontId="9" fillId="0" borderId="0" xfId="0" applyFont="1" applyAlignment="1">
      <alignment vertical="center"/>
    </xf>
    <xf numFmtId="0" fontId="1" fillId="0" borderId="29" xfId="0" applyFont="1" applyBorder="1" applyAlignment="1">
      <alignment vertical="center"/>
    </xf>
    <xf numFmtId="0" fontId="3" fillId="0" borderId="78" xfId="0" applyFont="1" applyBorder="1" applyAlignment="1">
      <alignment horizontal="center" vertical="center"/>
    </xf>
    <xf numFmtId="0" fontId="0" fillId="0" borderId="46" xfId="0" applyBorder="1" applyAlignment="1">
      <alignment horizontal="center" vertical="center"/>
    </xf>
    <xf numFmtId="0" fontId="0" fillId="0" borderId="90" xfId="0" applyBorder="1" applyAlignment="1">
      <alignment horizontal="center" vertical="center"/>
    </xf>
    <xf numFmtId="0" fontId="17" fillId="0" borderId="0" xfId="0" applyFont="1"/>
    <xf numFmtId="0" fontId="15" fillId="0" borderId="0" xfId="0" applyFont="1"/>
    <xf numFmtId="0" fontId="18" fillId="0" borderId="0" xfId="0" applyFont="1"/>
    <xf numFmtId="0" fontId="1" fillId="0" borderId="92" xfId="0" applyFont="1" applyBorder="1" applyAlignment="1">
      <alignment horizontal="center" vertical="center"/>
    </xf>
    <xf numFmtId="0" fontId="1" fillId="0" borderId="93" xfId="0" applyFont="1" applyBorder="1" applyAlignment="1">
      <alignment horizontal="center" vertical="center"/>
    </xf>
    <xf numFmtId="0" fontId="1" fillId="0" borderId="94" xfId="0" quotePrefix="1" applyFont="1" applyBorder="1" applyAlignment="1">
      <alignment horizontal="center" vertical="center"/>
    </xf>
    <xf numFmtId="0" fontId="0" fillId="0" borderId="39" xfId="0" applyBorder="1" applyAlignment="1">
      <alignment horizontal="right" vertical="center"/>
    </xf>
    <xf numFmtId="0" fontId="6" fillId="0" borderId="77" xfId="0" applyFont="1" applyBorder="1" applyAlignment="1">
      <alignment horizontal="center" vertical="center" wrapText="1"/>
    </xf>
    <xf numFmtId="0" fontId="6" fillId="0" borderId="29"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9" fillId="0" borderId="8" xfId="0" applyFont="1" applyBorder="1"/>
    <xf numFmtId="0" fontId="19" fillId="0" borderId="0" xfId="0" applyFont="1"/>
    <xf numFmtId="0" fontId="0" fillId="0" borderId="52" xfId="0" applyBorder="1" applyAlignment="1">
      <alignment vertical="center"/>
    </xf>
    <xf numFmtId="0" fontId="1" fillId="0" borderId="0" xfId="0" applyFont="1" applyAlignment="1">
      <alignment shrinkToFit="1"/>
    </xf>
    <xf numFmtId="0" fontId="0" fillId="0" borderId="86" xfId="0" applyBorder="1" applyAlignment="1">
      <alignment horizontal="right" vertical="center"/>
    </xf>
    <xf numFmtId="0" fontId="1" fillId="0" borderId="0" xfId="0" applyFont="1" applyAlignment="1">
      <alignment horizontal="right" vertical="center"/>
    </xf>
    <xf numFmtId="0" fontId="1" fillId="0" borderId="45" xfId="0" applyFont="1" applyBorder="1" applyAlignment="1">
      <alignment vertical="center"/>
    </xf>
    <xf numFmtId="0" fontId="1" fillId="0" borderId="46" xfId="0" applyFont="1" applyBorder="1" applyAlignment="1">
      <alignment vertical="center"/>
    </xf>
    <xf numFmtId="0" fontId="1" fillId="0" borderId="0" xfId="0" applyFont="1" applyAlignment="1">
      <alignment vertical="center" shrinkToFit="1"/>
    </xf>
    <xf numFmtId="0" fontId="6" fillId="0" borderId="79" xfId="0" applyFont="1" applyBorder="1" applyAlignment="1">
      <alignment horizontal="right" vertical="center"/>
    </xf>
    <xf numFmtId="0" fontId="0" fillId="0" borderId="42" xfId="0" applyBorder="1" applyAlignment="1">
      <alignment horizontal="center" vertical="center"/>
    </xf>
    <xf numFmtId="0" fontId="0" fillId="0" borderId="45" xfId="0" applyBorder="1" applyAlignment="1">
      <alignment horizontal="center" vertical="center"/>
    </xf>
    <xf numFmtId="0" fontId="0" fillId="0" borderId="87" xfId="0" applyBorder="1" applyAlignment="1">
      <alignment horizontal="center" vertical="center"/>
    </xf>
    <xf numFmtId="0" fontId="0" fillId="0" borderId="89" xfId="0" applyBorder="1" applyAlignment="1">
      <alignment vertical="center"/>
    </xf>
    <xf numFmtId="0" fontId="0" fillId="0" borderId="51" xfId="0" applyBorder="1" applyAlignment="1">
      <alignment vertical="center"/>
    </xf>
    <xf numFmtId="0" fontId="0" fillId="0" borderId="54" xfId="0" applyBorder="1" applyAlignment="1">
      <alignment vertical="center"/>
    </xf>
    <xf numFmtId="0" fontId="0" fillId="0" borderId="66" xfId="0" applyBorder="1" applyAlignment="1">
      <alignment vertical="center"/>
    </xf>
    <xf numFmtId="0" fontId="0" fillId="0" borderId="113" xfId="0" applyBorder="1" applyAlignment="1">
      <alignment vertical="center"/>
    </xf>
    <xf numFmtId="0" fontId="0" fillId="0" borderId="67" xfId="0" applyBorder="1" applyAlignment="1">
      <alignment vertical="center"/>
    </xf>
    <xf numFmtId="0" fontId="0" fillId="0" borderId="68" xfId="0" applyBorder="1" applyAlignment="1">
      <alignment vertical="center"/>
    </xf>
    <xf numFmtId="0" fontId="0" fillId="0" borderId="77" xfId="0" applyBorder="1" applyAlignment="1">
      <alignment vertical="center"/>
    </xf>
    <xf numFmtId="0" fontId="0" fillId="0" borderId="24" xfId="0" applyBorder="1" applyAlignment="1">
      <alignment vertical="center"/>
    </xf>
    <xf numFmtId="0" fontId="0" fillId="0" borderId="52" xfId="0" applyBorder="1" applyAlignment="1">
      <alignment horizontal="right" vertical="center"/>
    </xf>
    <xf numFmtId="0" fontId="0" fillId="0" borderId="51" xfId="0" applyBorder="1" applyAlignment="1">
      <alignment horizontal="right" vertical="center"/>
    </xf>
    <xf numFmtId="0" fontId="0" fillId="0" borderId="88" xfId="0" applyBorder="1" applyAlignment="1">
      <alignment horizontal="right" vertical="center"/>
    </xf>
    <xf numFmtId="176" fontId="0" fillId="0" borderId="89" xfId="0" applyNumberFormat="1" applyBorder="1" applyAlignment="1">
      <alignment horizontal="right" vertical="center" shrinkToFit="1"/>
    </xf>
    <xf numFmtId="176" fontId="0" fillId="0" borderId="51" xfId="0" applyNumberFormat="1" applyBorder="1" applyAlignment="1">
      <alignment horizontal="right" vertical="center" shrinkToFit="1"/>
    </xf>
    <xf numFmtId="176" fontId="0" fillId="0" borderId="120" xfId="0" applyNumberFormat="1" applyBorder="1" applyAlignment="1">
      <alignment horizontal="right" vertical="center" shrinkToFit="1"/>
    </xf>
    <xf numFmtId="0" fontId="0" fillId="0" borderId="121" xfId="0" applyBorder="1" applyAlignment="1">
      <alignment horizontal="right" vertical="center"/>
    </xf>
    <xf numFmtId="0" fontId="0" fillId="0" borderId="122" xfId="0" applyBorder="1" applyAlignment="1">
      <alignment horizontal="right" vertical="center"/>
    </xf>
    <xf numFmtId="176" fontId="0" fillId="0" borderId="122" xfId="0" applyNumberFormat="1" applyBorder="1" applyAlignment="1">
      <alignment horizontal="right" vertical="center" shrinkToFit="1"/>
    </xf>
    <xf numFmtId="176" fontId="0" fillId="0" borderId="98" xfId="0" applyNumberFormat="1" applyBorder="1" applyAlignment="1">
      <alignment horizontal="right" vertical="center" shrinkToFit="1"/>
    </xf>
    <xf numFmtId="176" fontId="0" fillId="0" borderId="124" xfId="0" applyNumberFormat="1" applyBorder="1" applyAlignment="1">
      <alignment horizontal="right" vertical="center" shrinkToFit="1"/>
    </xf>
    <xf numFmtId="0" fontId="0" fillId="0" borderId="98" xfId="0" applyBorder="1" applyAlignment="1">
      <alignment vertical="center"/>
    </xf>
    <xf numFmtId="0" fontId="0" fillId="0" borderId="99" xfId="0" applyBorder="1" applyAlignment="1">
      <alignment vertical="center"/>
    </xf>
    <xf numFmtId="0" fontId="0" fillId="0" borderId="86" xfId="0" applyBorder="1" applyAlignment="1">
      <alignment vertical="center"/>
    </xf>
    <xf numFmtId="0" fontId="8" fillId="0" borderId="0" xfId="0" applyFont="1" applyAlignment="1">
      <alignment vertical="center"/>
    </xf>
    <xf numFmtId="0" fontId="0" fillId="0" borderId="42" xfId="0" applyBorder="1" applyAlignment="1">
      <alignment vertical="center"/>
    </xf>
    <xf numFmtId="0" fontId="8" fillId="0" borderId="45" xfId="0" applyFont="1" applyBorder="1" applyAlignment="1">
      <alignment vertical="center"/>
    </xf>
    <xf numFmtId="0" fontId="0" fillId="0" borderId="126" xfId="0" applyBorder="1" applyAlignment="1">
      <alignment horizontal="center" vertical="center"/>
    </xf>
    <xf numFmtId="0" fontId="8" fillId="0" borderId="127" xfId="0" applyFont="1" applyBorder="1" applyAlignment="1">
      <alignment horizontal="left" vertical="center"/>
    </xf>
    <xf numFmtId="0" fontId="0" fillId="0" borderId="0" xfId="0" applyAlignment="1">
      <alignment vertical="center" shrinkToFit="1"/>
    </xf>
    <xf numFmtId="0" fontId="0" fillId="0" borderId="87" xfId="0" applyBorder="1" applyAlignment="1">
      <alignment vertical="center" shrinkToFit="1"/>
    </xf>
    <xf numFmtId="0" fontId="0" fillId="0" borderId="92" xfId="0" applyBorder="1" applyAlignment="1">
      <alignment vertical="center"/>
    </xf>
    <xf numFmtId="0" fontId="0" fillId="0" borderId="93" xfId="0" applyBorder="1" applyAlignment="1">
      <alignment vertical="center"/>
    </xf>
    <xf numFmtId="0" fontId="0" fillId="0" borderId="128" xfId="0" applyBorder="1" applyAlignment="1">
      <alignment vertical="center"/>
    </xf>
    <xf numFmtId="0" fontId="0" fillId="0" borderId="129" xfId="0" applyBorder="1" applyAlignment="1">
      <alignment vertical="center"/>
    </xf>
    <xf numFmtId="0" fontId="0" fillId="0" borderId="42" xfId="0" applyBorder="1" applyAlignment="1">
      <alignment horizontal="right" vertical="center"/>
    </xf>
    <xf numFmtId="176" fontId="0" fillId="0" borderId="126" xfId="0" applyNumberFormat="1" applyBorder="1" applyAlignment="1">
      <alignment horizontal="right" vertical="center" shrinkToFit="1"/>
    </xf>
    <xf numFmtId="0" fontId="0" fillId="0" borderId="45" xfId="0" applyBorder="1" applyAlignment="1">
      <alignment vertical="center"/>
    </xf>
    <xf numFmtId="0" fontId="0" fillId="0" borderId="98" xfId="0" applyBorder="1" applyAlignment="1">
      <alignment horizontal="right" vertical="center"/>
    </xf>
    <xf numFmtId="0" fontId="1" fillId="0" borderId="66" xfId="0" applyFont="1" applyBorder="1" applyAlignment="1">
      <alignment vertical="center"/>
    </xf>
    <xf numFmtId="0" fontId="1" fillId="0" borderId="113" xfId="0" applyFont="1" applyBorder="1" applyAlignment="1">
      <alignment vertical="center"/>
    </xf>
    <xf numFmtId="0" fontId="1" fillId="0" borderId="68" xfId="0" applyFont="1" applyBorder="1" applyAlignment="1">
      <alignment vertical="center"/>
    </xf>
    <xf numFmtId="0" fontId="1" fillId="0" borderId="79" xfId="0" applyFont="1" applyBorder="1" applyAlignment="1">
      <alignment vertical="center"/>
    </xf>
    <xf numFmtId="0" fontId="1" fillId="0" borderId="67" xfId="0" applyFont="1" applyBorder="1" applyAlignment="1">
      <alignment vertical="center"/>
    </xf>
    <xf numFmtId="0" fontId="1" fillId="0" borderId="93" xfId="0" applyFont="1" applyBorder="1" applyAlignment="1">
      <alignment vertical="center"/>
    </xf>
    <xf numFmtId="0" fontId="0" fillId="0" borderId="70" xfId="0" applyBorder="1" applyAlignment="1">
      <alignment vertical="center"/>
    </xf>
    <xf numFmtId="0" fontId="1" fillId="0" borderId="115" xfId="0" applyFont="1" applyBorder="1" applyAlignment="1">
      <alignment vertical="center"/>
    </xf>
    <xf numFmtId="0" fontId="1" fillId="0" borderId="70" xfId="0" applyFont="1" applyBorder="1" applyAlignment="1">
      <alignment vertical="center"/>
    </xf>
    <xf numFmtId="0" fontId="1" fillId="0" borderId="71" xfId="0" applyFont="1" applyBorder="1" applyAlignment="1">
      <alignment vertical="center"/>
    </xf>
    <xf numFmtId="0" fontId="1" fillId="0" borderId="118" xfId="0" applyFont="1" applyBorder="1" applyAlignment="1">
      <alignment vertical="center"/>
    </xf>
    <xf numFmtId="0" fontId="1" fillId="0" borderId="117" xfId="0" applyFont="1" applyBorder="1" applyAlignment="1">
      <alignment vertical="center"/>
    </xf>
    <xf numFmtId="0" fontId="1" fillId="0" borderId="74" xfId="0" applyFont="1" applyBorder="1" applyAlignment="1">
      <alignment vertical="center"/>
    </xf>
    <xf numFmtId="0" fontId="0" fillId="0" borderId="79" xfId="0" applyBorder="1" applyAlignment="1">
      <alignment vertical="center"/>
    </xf>
    <xf numFmtId="0" fontId="0" fillId="0" borderId="35" xfId="0"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0" fillId="0" borderId="118" xfId="0" applyBorder="1" applyAlignment="1">
      <alignment vertical="center"/>
    </xf>
    <xf numFmtId="0" fontId="0" fillId="0" borderId="74" xfId="0" applyBorder="1" applyAlignment="1">
      <alignment vertical="center"/>
    </xf>
    <xf numFmtId="0" fontId="0" fillId="0" borderId="69" xfId="0" applyBorder="1" applyAlignment="1">
      <alignment vertical="center"/>
    </xf>
    <xf numFmtId="0" fontId="0" fillId="0" borderId="115" xfId="0" applyBorder="1" applyAlignment="1">
      <alignment vertical="center"/>
    </xf>
    <xf numFmtId="0" fontId="0" fillId="0" borderId="71" xfId="0" applyBorder="1" applyAlignment="1">
      <alignment vertical="center"/>
    </xf>
    <xf numFmtId="0" fontId="0" fillId="0" borderId="57" xfId="0" applyBorder="1" applyAlignment="1">
      <alignment vertical="center"/>
    </xf>
    <xf numFmtId="0" fontId="0" fillId="0" borderId="59" xfId="0" applyBorder="1" applyAlignment="1">
      <alignment vertical="center"/>
    </xf>
    <xf numFmtId="0" fontId="0" fillId="0" borderId="27" xfId="0" applyBorder="1" applyAlignment="1">
      <alignment horizontal="left" vertical="center"/>
    </xf>
    <xf numFmtId="0" fontId="3" fillId="0" borderId="55" xfId="0" applyFont="1" applyBorder="1" applyAlignment="1">
      <alignment horizontal="center" vertical="center"/>
    </xf>
    <xf numFmtId="180" fontId="3" fillId="0" borderId="52" xfId="0" applyNumberFormat="1" applyFont="1" applyBorder="1" applyAlignment="1">
      <alignment horizontal="center" vertical="center"/>
    </xf>
    <xf numFmtId="180" fontId="3" fillId="0" borderId="53" xfId="0" applyNumberFormat="1" applyFont="1" applyBorder="1" applyAlignment="1">
      <alignment horizontal="center" vertical="center"/>
    </xf>
    <xf numFmtId="180" fontId="3" fillId="0" borderId="54" xfId="0" applyNumberFormat="1" applyFont="1" applyBorder="1" applyAlignment="1">
      <alignment horizontal="center" vertical="center"/>
    </xf>
    <xf numFmtId="0" fontId="0" fillId="0" borderId="79" xfId="0" applyBorder="1" applyAlignment="1">
      <alignment horizontal="right" vertical="center"/>
    </xf>
    <xf numFmtId="0" fontId="0" fillId="0" borderId="87" xfId="0" applyBorder="1"/>
    <xf numFmtId="0" fontId="0" fillId="0" borderId="29" xfId="0" applyBorder="1" applyAlignment="1">
      <alignment horizontal="right" vertical="center"/>
    </xf>
    <xf numFmtId="0" fontId="0" fillId="0" borderId="77" xfId="0" applyBorder="1" applyAlignment="1">
      <alignment horizontal="right" vertical="center"/>
    </xf>
    <xf numFmtId="0" fontId="0" fillId="0" borderId="87" xfId="0" applyBorder="1" applyAlignment="1">
      <alignment horizontal="center" vertical="center" wrapText="1"/>
    </xf>
    <xf numFmtId="0" fontId="0" fillId="0" borderId="53" xfId="0" applyBorder="1"/>
    <xf numFmtId="0" fontId="0" fillId="0" borderId="54" xfId="0" applyBorder="1"/>
    <xf numFmtId="0" fontId="21" fillId="0" borderId="0" xfId="0" applyFont="1"/>
    <xf numFmtId="0" fontId="22" fillId="0" borderId="0" xfId="0" applyFont="1"/>
    <xf numFmtId="0" fontId="21" fillId="0" borderId="51" xfId="0" applyFont="1" applyBorder="1"/>
    <xf numFmtId="0" fontId="21" fillId="0" borderId="51" xfId="0" applyFont="1" applyBorder="1" applyAlignment="1">
      <alignment horizontal="center"/>
    </xf>
    <xf numFmtId="0" fontId="21" fillId="0" borderId="51" xfId="0" applyFont="1" applyBorder="1" applyAlignment="1">
      <alignment shrinkToFit="1"/>
    </xf>
    <xf numFmtId="0" fontId="21" fillId="0" borderId="46" xfId="0" applyFont="1" applyBorder="1"/>
    <xf numFmtId="0" fontId="24" fillId="0" borderId="0" xfId="0" applyFont="1" applyAlignment="1">
      <alignment horizontal="center"/>
    </xf>
    <xf numFmtId="0" fontId="23" fillId="0" borderId="0" xfId="0" applyFont="1" applyAlignment="1">
      <alignment horizontal="center"/>
    </xf>
    <xf numFmtId="0" fontId="21" fillId="0" borderId="0" xfId="0" applyFont="1"/>
    <xf numFmtId="0" fontId="0" fillId="0" borderId="0" xfId="0" applyAlignment="1">
      <alignment horizontal="center" vertical="center"/>
    </xf>
    <xf numFmtId="0" fontId="0" fillId="0" borderId="50" xfId="0" applyBorder="1" applyAlignment="1">
      <alignment horizontal="center" vertical="center"/>
    </xf>
    <xf numFmtId="0" fontId="0" fillId="0" borderId="14" xfId="0" applyBorder="1" applyAlignment="1">
      <alignment horizontal="center" vertical="center"/>
    </xf>
    <xf numFmtId="0" fontId="0" fillId="0" borderId="49" xfId="0"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47" xfId="0" applyBorder="1" applyAlignment="1">
      <alignment horizontal="center" vertical="center"/>
    </xf>
    <xf numFmtId="0" fontId="0" fillId="0" borderId="46" xfId="0" applyBorder="1" applyAlignment="1">
      <alignment horizontal="center" vertical="center"/>
    </xf>
    <xf numFmtId="0" fontId="5" fillId="2" borderId="59"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57" xfId="0" applyFont="1" applyFill="1" applyBorder="1" applyAlignment="1">
      <alignment horizontal="center" vertical="center"/>
    </xf>
    <xf numFmtId="0" fontId="0" fillId="0" borderId="51" xfId="0" applyBorder="1" applyAlignment="1">
      <alignment horizontal="center" shrinkToFit="1"/>
    </xf>
    <xf numFmtId="0" fontId="7" fillId="0" borderId="0" xfId="0" applyFont="1" applyAlignment="1">
      <alignment horizontal="distributed" vertical="center"/>
    </xf>
    <xf numFmtId="0" fontId="0" fillId="0" borderId="46" xfId="0" applyBorder="1" applyAlignment="1">
      <alignment horizontal="center" shrinkToFit="1"/>
    </xf>
    <xf numFmtId="0" fontId="8" fillId="0" borderId="51" xfId="0" applyFont="1" applyBorder="1" applyAlignment="1">
      <alignment horizontal="center" wrapText="1"/>
    </xf>
    <xf numFmtId="0" fontId="8" fillId="0" borderId="51" xfId="0" applyFont="1" applyBorder="1" applyAlignment="1">
      <alignment horizontal="center"/>
    </xf>
    <xf numFmtId="0" fontId="0" fillId="0" borderId="54" xfId="0" applyBorder="1" applyAlignment="1">
      <alignment horizontal="center" vertical="center"/>
    </xf>
    <xf numFmtId="0" fontId="0" fillId="0" borderId="51" xfId="0" applyBorder="1"/>
    <xf numFmtId="0" fontId="0" fillId="0" borderId="52" xfId="0" applyBorder="1"/>
    <xf numFmtId="0" fontId="0" fillId="0" borderId="56" xfId="0" applyBorder="1" applyAlignment="1">
      <alignment horizontal="center" vertical="center" wrapText="1"/>
    </xf>
    <xf numFmtId="0" fontId="0" fillId="0" borderId="55" xfId="0" applyBorder="1"/>
    <xf numFmtId="0" fontId="0" fillId="0" borderId="52" xfId="0" applyBorder="1" applyAlignment="1">
      <alignment horizontal="center" vertical="center"/>
    </xf>
    <xf numFmtId="0" fontId="0" fillId="0" borderId="18" xfId="0" applyBorder="1"/>
    <xf numFmtId="0" fontId="0" fillId="0" borderId="9" xfId="0" applyBorder="1"/>
    <xf numFmtId="0" fontId="0" fillId="0" borderId="8" xfId="0" applyBorder="1"/>
    <xf numFmtId="0" fontId="0" fillId="0" borderId="30" xfId="0" applyBorder="1" applyAlignment="1">
      <alignment horizontal="center" vertical="center"/>
    </xf>
    <xf numFmtId="0" fontId="0" fillId="0" borderId="29" xfId="0" applyBorder="1"/>
    <xf numFmtId="0" fontId="0" fillId="0" borderId="20"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47" xfId="0" applyBorder="1"/>
    <xf numFmtId="0" fontId="0" fillId="0" borderId="46" xfId="0" applyBorder="1"/>
    <xf numFmtId="0" fontId="0" fillId="0" borderId="38" xfId="0" applyBorder="1"/>
    <xf numFmtId="0" fontId="0" fillId="0" borderId="0" xfId="0"/>
    <xf numFmtId="0" fontId="9" fillId="0" borderId="47" xfId="0" applyFont="1" applyBorder="1" applyAlignment="1">
      <alignment horizontal="center" vertical="center" shrinkToFit="1"/>
    </xf>
    <xf numFmtId="0" fontId="0" fillId="0" borderId="46" xfId="0" applyBorder="1" applyAlignment="1">
      <alignment vertical="center" shrinkToFit="1"/>
    </xf>
    <xf numFmtId="0" fontId="0" fillId="0" borderId="48" xfId="0" applyBorder="1" applyAlignment="1">
      <alignment vertical="center" shrinkToFit="1"/>
    </xf>
    <xf numFmtId="176" fontId="3" fillId="0" borderId="47" xfId="0" applyNumberFormat="1" applyFont="1" applyBorder="1" applyAlignment="1">
      <alignment horizontal="center" vertical="center" shrinkToFit="1"/>
    </xf>
    <xf numFmtId="176" fontId="3" fillId="0" borderId="46" xfId="0" applyNumberFormat="1" applyFont="1" applyBorder="1" applyAlignment="1">
      <alignment vertical="center" shrinkToFit="1"/>
    </xf>
    <xf numFmtId="176" fontId="3" fillId="0" borderId="48" xfId="0" applyNumberFormat="1" applyFont="1" applyBorder="1" applyAlignment="1">
      <alignment vertical="center" shrinkToFit="1"/>
    </xf>
    <xf numFmtId="177" fontId="3" fillId="0" borderId="47" xfId="0" applyNumberFormat="1" applyFont="1" applyBorder="1" applyAlignment="1">
      <alignment horizontal="center" vertical="center" shrinkToFit="1"/>
    </xf>
    <xf numFmtId="177" fontId="3" fillId="0" borderId="46" xfId="0" applyNumberFormat="1" applyFont="1" applyBorder="1" applyAlignment="1">
      <alignment vertical="center" shrinkToFit="1"/>
    </xf>
    <xf numFmtId="177" fontId="3" fillId="0" borderId="48" xfId="0" applyNumberFormat="1" applyFont="1" applyBorder="1" applyAlignment="1">
      <alignment vertical="center" shrinkToFit="1"/>
    </xf>
    <xf numFmtId="0" fontId="0" fillId="0" borderId="59" xfId="0" applyBorder="1" applyAlignment="1">
      <alignment horizontal="center" vertical="center"/>
    </xf>
    <xf numFmtId="0" fontId="0" fillId="0" borderId="58" xfId="0" applyBorder="1" applyAlignment="1">
      <alignment horizontal="center" vertical="center"/>
    </xf>
    <xf numFmtId="0" fontId="0" fillId="0" borderId="57" xfId="0" applyBorder="1" applyAlignment="1">
      <alignment horizontal="center" vertical="center"/>
    </xf>
    <xf numFmtId="0" fontId="0" fillId="0" borderId="64" xfId="0" applyBorder="1" applyAlignment="1">
      <alignment horizontal="center" vertical="center"/>
    </xf>
    <xf numFmtId="0" fontId="0" fillId="0" borderId="63" xfId="0" applyBorder="1" applyAlignment="1">
      <alignment horizontal="center" vertical="center"/>
    </xf>
    <xf numFmtId="0" fontId="0" fillId="0" borderId="62" xfId="0" applyBorder="1"/>
    <xf numFmtId="0" fontId="5" fillId="0" borderId="47"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48" xfId="0" applyFont="1" applyBorder="1" applyAlignment="1">
      <alignment horizontal="center" vertical="center" shrinkToFit="1"/>
    </xf>
    <xf numFmtId="0" fontId="7" fillId="0" borderId="0" xfId="0" applyFont="1" applyAlignment="1">
      <alignment horizontal="center" vertical="center"/>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47" xfId="0" applyFont="1" applyBorder="1" applyAlignment="1">
      <alignment horizontal="center" vertical="center"/>
    </xf>
    <xf numFmtId="0" fontId="5" fillId="0" borderId="46" xfId="0" applyFont="1" applyBorder="1" applyAlignment="1">
      <alignment horizontal="center" vertical="center"/>
    </xf>
    <xf numFmtId="0" fontId="5" fillId="0" borderId="48" xfId="0" applyFont="1" applyBorder="1" applyAlignment="1">
      <alignment horizontal="center" vertical="center"/>
    </xf>
    <xf numFmtId="177" fontId="3" fillId="0" borderId="46" xfId="0" applyNumberFormat="1" applyFont="1" applyBorder="1" applyAlignment="1">
      <alignment horizontal="center" vertical="center" shrinkToFit="1"/>
    </xf>
    <xf numFmtId="177" fontId="3" fillId="0" borderId="48" xfId="0" applyNumberFormat="1" applyFont="1" applyBorder="1" applyAlignment="1">
      <alignment horizontal="center" vertical="center" shrinkToFit="1"/>
    </xf>
    <xf numFmtId="0" fontId="7" fillId="0" borderId="59" xfId="0" applyFont="1" applyBorder="1" applyAlignment="1">
      <alignment horizontal="center" vertical="center" shrinkToFit="1"/>
    </xf>
    <xf numFmtId="0" fontId="0" fillId="0" borderId="58" xfId="0" applyBorder="1" applyAlignment="1">
      <alignment horizontal="center" vertical="center" shrinkToFit="1"/>
    </xf>
    <xf numFmtId="0" fontId="0" fillId="0" borderId="57" xfId="0" applyBorder="1" applyAlignment="1">
      <alignment horizontal="center" vertical="center" shrinkToFit="1"/>
    </xf>
    <xf numFmtId="0" fontId="5" fillId="0" borderId="38" xfId="0" applyFont="1" applyBorder="1" applyAlignment="1">
      <alignment horizontal="center" vertical="center"/>
    </xf>
    <xf numFmtId="0" fontId="5" fillId="0" borderId="0" xfId="0" applyFont="1" applyAlignment="1">
      <alignment horizontal="center" vertical="center"/>
    </xf>
    <xf numFmtId="0" fontId="5" fillId="0" borderId="39"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176" fontId="0" fillId="0" borderId="18" xfId="0" applyNumberFormat="1" applyBorder="1" applyAlignment="1">
      <alignment shrinkToFit="1"/>
    </xf>
    <xf numFmtId="177" fontId="3" fillId="0" borderId="9" xfId="0" applyNumberFormat="1" applyFont="1" applyBorder="1" applyAlignment="1">
      <alignment horizontal="center" vertical="center" shrinkToFit="1"/>
    </xf>
    <xf numFmtId="177" fontId="3" fillId="0" borderId="8" xfId="0" applyNumberFormat="1" applyFont="1" applyBorder="1" applyAlignment="1">
      <alignment shrinkToFit="1"/>
    </xf>
    <xf numFmtId="177" fontId="3" fillId="0" borderId="10" xfId="0" applyNumberFormat="1" applyFont="1" applyBorder="1" applyAlignment="1">
      <alignment shrinkToFit="1"/>
    </xf>
    <xf numFmtId="177" fontId="3" fillId="0" borderId="8" xfId="0" applyNumberFormat="1" applyFont="1" applyBorder="1" applyAlignment="1">
      <alignment horizontal="center" vertical="center" shrinkToFit="1"/>
    </xf>
    <xf numFmtId="177" fontId="3" fillId="0" borderId="10" xfId="0" applyNumberFormat="1" applyFont="1" applyBorder="1" applyAlignment="1">
      <alignment horizontal="center" vertical="center" shrinkToFit="1"/>
    </xf>
    <xf numFmtId="0" fontId="1" fillId="0" borderId="0" xfId="0" applyFont="1" applyAlignment="1">
      <alignment shrinkToFit="1"/>
    </xf>
    <xf numFmtId="0" fontId="1" fillId="0" borderId="0" xfId="0" applyFont="1"/>
    <xf numFmtId="0" fontId="0" fillId="0" borderId="71" xfId="0" applyBorder="1" applyAlignment="1">
      <alignment horizontal="center" vertical="center" shrinkToFit="1"/>
    </xf>
    <xf numFmtId="0" fontId="0" fillId="0" borderId="70" xfId="0" applyBorder="1" applyAlignment="1">
      <alignment horizontal="center" vertical="center" shrinkToFit="1"/>
    </xf>
    <xf numFmtId="0" fontId="0" fillId="0" borderId="69" xfId="0" applyBorder="1" applyAlignment="1">
      <alignment horizontal="center" vertical="center" shrinkToFit="1"/>
    </xf>
    <xf numFmtId="0" fontId="0" fillId="0" borderId="68" xfId="0" applyBorder="1" applyAlignment="1">
      <alignment horizontal="center" vertical="center" shrinkToFit="1"/>
    </xf>
    <xf numFmtId="0" fontId="0" fillId="0" borderId="67" xfId="0" applyBorder="1" applyAlignment="1">
      <alignment horizontal="center" vertical="center" shrinkToFit="1"/>
    </xf>
    <xf numFmtId="0" fontId="0" fillId="0" borderId="66" xfId="0" applyBorder="1" applyAlignment="1">
      <alignment horizontal="center" vertical="center" shrinkToFit="1"/>
    </xf>
    <xf numFmtId="0" fontId="0" fillId="0" borderId="51" xfId="0" applyBorder="1" applyAlignment="1">
      <alignment horizontal="center" vertical="center"/>
    </xf>
    <xf numFmtId="176" fontId="0" fillId="0" borderId="71" xfId="0" applyNumberFormat="1" applyBorder="1" applyAlignment="1">
      <alignment vertical="center"/>
    </xf>
    <xf numFmtId="176" fontId="0" fillId="0" borderId="70" xfId="0" applyNumberFormat="1" applyBorder="1" applyAlignment="1">
      <alignment vertical="center"/>
    </xf>
    <xf numFmtId="0" fontId="0" fillId="0" borderId="74" xfId="0" applyBorder="1" applyAlignment="1">
      <alignment horizontal="center" vertical="center" shrinkToFit="1"/>
    </xf>
    <xf numFmtId="0" fontId="0" fillId="0" borderId="73" xfId="0" applyBorder="1" applyAlignment="1">
      <alignment horizontal="center" vertical="center" shrinkToFit="1"/>
    </xf>
    <xf numFmtId="0" fontId="0" fillId="0" borderId="72" xfId="0" applyBorder="1" applyAlignment="1">
      <alignment horizontal="center" vertical="center" shrinkToFit="1"/>
    </xf>
    <xf numFmtId="176" fontId="0" fillId="0" borderId="68" xfId="0" applyNumberFormat="1" applyBorder="1" applyAlignment="1">
      <alignment vertical="center"/>
    </xf>
    <xf numFmtId="176" fontId="0" fillId="0" borderId="67" xfId="0" applyNumberFormat="1" applyBorder="1" applyAlignment="1">
      <alignment vertical="center"/>
    </xf>
    <xf numFmtId="0" fontId="5" fillId="0" borderId="59" xfId="0" applyFont="1" applyBorder="1" applyAlignment="1">
      <alignment horizontal="center" vertical="center"/>
    </xf>
    <xf numFmtId="0" fontId="5" fillId="0" borderId="58" xfId="0" applyFont="1" applyBorder="1" applyAlignment="1">
      <alignment horizontal="center" vertical="center"/>
    </xf>
    <xf numFmtId="0" fontId="5" fillId="0" borderId="57" xfId="0" applyFont="1" applyBorder="1" applyAlignment="1">
      <alignment horizontal="center" vertical="center"/>
    </xf>
    <xf numFmtId="0" fontId="0" fillId="0" borderId="75" xfId="0" applyBorder="1" applyAlignment="1">
      <alignment horizontal="center" vertical="center" shrinkToFit="1"/>
    </xf>
    <xf numFmtId="0" fontId="0" fillId="0" borderId="78" xfId="0" applyBorder="1"/>
    <xf numFmtId="0" fontId="0" fillId="0" borderId="28" xfId="0" applyBorder="1" applyAlignment="1">
      <alignment horizontal="center" vertical="center"/>
    </xf>
    <xf numFmtId="0" fontId="0" fillId="0" borderId="77" xfId="0" applyBorder="1" applyAlignment="1">
      <alignment horizontal="center" vertical="center"/>
    </xf>
    <xf numFmtId="0" fontId="0" fillId="0" borderId="76" xfId="0" applyBorder="1" applyAlignment="1">
      <alignment horizontal="center" vertical="center"/>
    </xf>
    <xf numFmtId="176" fontId="3" fillId="0" borderId="54" xfId="0" applyNumberFormat="1" applyFont="1" applyBorder="1" applyAlignment="1">
      <alignment vertical="center"/>
    </xf>
    <xf numFmtId="176" fontId="3" fillId="0" borderId="51" xfId="0" applyNumberFormat="1" applyFont="1" applyBorder="1" applyAlignment="1">
      <alignment vertical="center"/>
    </xf>
    <xf numFmtId="176" fontId="3" fillId="0" borderId="74" xfId="0" applyNumberFormat="1" applyFont="1" applyBorder="1" applyAlignment="1">
      <alignment vertical="center"/>
    </xf>
    <xf numFmtId="176" fontId="3" fillId="0" borderId="73" xfId="0" applyNumberFormat="1" applyFont="1" applyBorder="1" applyAlignment="1">
      <alignment vertical="center"/>
    </xf>
    <xf numFmtId="176" fontId="3" fillId="0" borderId="71" xfId="0" applyNumberFormat="1" applyFont="1" applyBorder="1" applyAlignment="1">
      <alignment vertical="center"/>
    </xf>
    <xf numFmtId="176" fontId="3" fillId="0" borderId="70" xfId="0" applyNumberFormat="1" applyFont="1" applyBorder="1" applyAlignment="1">
      <alignment vertical="center"/>
    </xf>
    <xf numFmtId="176" fontId="3" fillId="0" borderId="46" xfId="0" applyNumberFormat="1" applyFont="1" applyBorder="1" applyAlignment="1">
      <alignment horizontal="center" vertical="center" shrinkToFit="1"/>
    </xf>
    <xf numFmtId="0" fontId="0" fillId="0" borderId="54" xfId="0" applyBorder="1" applyAlignment="1">
      <alignment horizontal="center" vertical="center" shrinkToFit="1"/>
    </xf>
    <xf numFmtId="0" fontId="0" fillId="0" borderId="52" xfId="0" applyBorder="1" applyAlignment="1">
      <alignment horizontal="center" vertical="center" shrinkToFit="1"/>
    </xf>
    <xf numFmtId="176" fontId="0" fillId="0" borderId="51" xfId="0" applyNumberFormat="1" applyBorder="1" applyAlignment="1">
      <alignment horizontal="center" vertical="center"/>
    </xf>
    <xf numFmtId="0" fontId="0" fillId="0" borderId="37" xfId="0" applyBorder="1" applyAlignment="1">
      <alignment horizontal="center" vertical="center"/>
    </xf>
    <xf numFmtId="0" fontId="0" fillId="0" borderId="79" xfId="0" applyBorder="1" applyAlignment="1">
      <alignment horizontal="center" vertical="center"/>
    </xf>
    <xf numFmtId="0" fontId="0" fillId="0" borderId="51" xfId="0" applyBorder="1" applyAlignment="1">
      <alignment horizontal="center" vertical="center" shrinkToFit="1"/>
    </xf>
    <xf numFmtId="176" fontId="0" fillId="0" borderId="17" xfId="0" applyNumberFormat="1" applyBorder="1" applyAlignment="1">
      <alignment horizontal="left"/>
    </xf>
    <xf numFmtId="176" fontId="0" fillId="0" borderId="18" xfId="0" applyNumberFormat="1" applyBorder="1" applyAlignment="1">
      <alignment horizontal="left"/>
    </xf>
    <xf numFmtId="176" fontId="0" fillId="0" borderId="20" xfId="0" applyNumberFormat="1" applyBorder="1" applyAlignment="1">
      <alignment horizontal="left"/>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176" fontId="3" fillId="0" borderId="10" xfId="0" applyNumberFormat="1" applyFont="1" applyBorder="1" applyAlignment="1">
      <alignment horizontal="center" vertical="center" shrinkToFit="1"/>
    </xf>
    <xf numFmtId="176" fontId="14" fillId="0" borderId="37" xfId="0" applyNumberFormat="1" applyFont="1" applyBorder="1" applyAlignment="1">
      <alignment horizontal="center" vertical="center"/>
    </xf>
    <xf numFmtId="0" fontId="14" fillId="0" borderId="46" xfId="0" applyFont="1" applyBorder="1" applyAlignment="1">
      <alignment horizontal="center" vertical="center"/>
    </xf>
    <xf numFmtId="176" fontId="7" fillId="0" borderId="81" xfId="0" applyNumberFormat="1" applyFont="1" applyBorder="1" applyAlignment="1">
      <alignment horizontal="center" vertical="center" shrinkToFit="1"/>
    </xf>
    <xf numFmtId="0" fontId="7" fillId="0" borderId="81" xfId="0" applyFont="1" applyBorder="1" applyAlignment="1">
      <alignment horizontal="center" vertical="center" shrinkToFit="1"/>
    </xf>
    <xf numFmtId="176" fontId="7" fillId="0" borderId="54" xfId="0" applyNumberFormat="1" applyFont="1" applyBorder="1" applyAlignment="1">
      <alignment horizontal="center" vertical="center" shrinkToFit="1"/>
    </xf>
    <xf numFmtId="0" fontId="7" fillId="0" borderId="51" xfId="0" applyFont="1" applyBorder="1" applyAlignment="1">
      <alignment horizontal="center" vertical="center" shrinkToFit="1"/>
    </xf>
    <xf numFmtId="0" fontId="7" fillId="0" borderId="82" xfId="0" applyFont="1" applyBorder="1" applyAlignment="1">
      <alignment horizontal="center" vertical="center" shrinkToFit="1"/>
    </xf>
    <xf numFmtId="176" fontId="3" fillId="0" borderId="80" xfId="0" applyNumberFormat="1" applyFont="1" applyBorder="1" applyAlignment="1">
      <alignment horizontal="center" vertical="center"/>
    </xf>
    <xf numFmtId="0" fontId="3" fillId="0" borderId="46" xfId="0" applyFont="1" applyBorder="1" applyAlignment="1">
      <alignment horizontal="center" vertical="center"/>
    </xf>
    <xf numFmtId="0" fontId="3" fillId="0" borderId="79" xfId="0" applyFont="1" applyBorder="1" applyAlignment="1">
      <alignment horizontal="center" vertical="center"/>
    </xf>
    <xf numFmtId="176" fontId="3" fillId="0" borderId="54" xfId="0" applyNumberFormat="1" applyFont="1" applyBorder="1" applyAlignment="1">
      <alignment horizontal="center" vertical="center"/>
    </xf>
    <xf numFmtId="176" fontId="3" fillId="0" borderId="51" xfId="0" applyNumberFormat="1" applyFont="1" applyBorder="1" applyAlignment="1">
      <alignment horizontal="center" vertical="center"/>
    </xf>
    <xf numFmtId="0" fontId="3" fillId="0" borderId="51" xfId="0" applyFont="1" applyBorder="1" applyAlignment="1">
      <alignment horizontal="center"/>
    </xf>
    <xf numFmtId="0" fontId="3" fillId="0" borderId="52" xfId="0" applyFont="1" applyBorder="1" applyAlignment="1">
      <alignment horizontal="center"/>
    </xf>
    <xf numFmtId="176" fontId="7" fillId="0" borderId="80" xfId="0" applyNumberFormat="1" applyFont="1" applyBorder="1" applyAlignment="1">
      <alignment horizontal="center" vertical="center" shrinkToFit="1"/>
    </xf>
    <xf numFmtId="0" fontId="7" fillId="0" borderId="46" xfId="0" applyFont="1" applyBorder="1" applyAlignment="1">
      <alignment horizontal="center" vertical="center" shrinkToFit="1"/>
    </xf>
    <xf numFmtId="0" fontId="7" fillId="0" borderId="79" xfId="0" applyFont="1" applyBorder="1" applyAlignment="1">
      <alignment horizontal="center" vertical="center" shrinkToFit="1"/>
    </xf>
    <xf numFmtId="176" fontId="3" fillId="0" borderId="46" xfId="0" applyNumberFormat="1" applyFont="1" applyBorder="1" applyAlignment="1">
      <alignment horizontal="center" vertical="center"/>
    </xf>
    <xf numFmtId="176" fontId="7" fillId="0" borderId="46" xfId="0" applyNumberFormat="1" applyFont="1" applyBorder="1" applyAlignment="1">
      <alignment horizontal="center" vertical="center" shrinkToFit="1"/>
    </xf>
    <xf numFmtId="176" fontId="0" fillId="0" borderId="54" xfId="0" applyNumberFormat="1" applyBorder="1" applyAlignment="1">
      <alignment horizontal="center" vertical="center"/>
    </xf>
    <xf numFmtId="176" fontId="0" fillId="0" borderId="84" xfId="0" applyNumberFormat="1" applyBorder="1" applyAlignment="1">
      <alignment horizontal="center" vertical="center"/>
    </xf>
    <xf numFmtId="0" fontId="0" fillId="0" borderId="84" xfId="0" applyBorder="1" applyAlignment="1">
      <alignment horizontal="center" vertical="center"/>
    </xf>
    <xf numFmtId="176" fontId="3" fillId="0" borderId="81" xfId="0" applyNumberFormat="1" applyFont="1" applyBorder="1" applyAlignment="1">
      <alignment horizontal="center" vertical="center"/>
    </xf>
    <xf numFmtId="0" fontId="3" fillId="0" borderId="81" xfId="0" applyFont="1" applyBorder="1" applyAlignment="1">
      <alignment horizontal="center" vertical="center"/>
    </xf>
    <xf numFmtId="0" fontId="0" fillId="0" borderId="29" xfId="0" applyBorder="1" applyAlignment="1">
      <alignment horizontal="center" vertical="center"/>
    </xf>
    <xf numFmtId="176" fontId="4" fillId="0" borderId="83" xfId="0" applyNumberFormat="1" applyFont="1" applyBorder="1" applyAlignment="1">
      <alignment horizontal="center" vertical="center" wrapText="1" shrinkToFit="1"/>
    </xf>
    <xf numFmtId="0" fontId="1" fillId="0" borderId="85" xfId="0" applyFont="1" applyBorder="1" applyAlignment="1">
      <alignment horizontal="center" vertical="center"/>
    </xf>
    <xf numFmtId="58" fontId="1" fillId="0" borderId="54" xfId="0" applyNumberFormat="1" applyFont="1" applyBorder="1" applyAlignment="1">
      <alignment horizontal="justify" vertical="center"/>
    </xf>
    <xf numFmtId="0" fontId="1" fillId="0" borderId="51" xfId="0" applyFont="1" applyBorder="1" applyAlignment="1">
      <alignment horizontal="justify" vertical="center"/>
    </xf>
    <xf numFmtId="0" fontId="1" fillId="0" borderId="52" xfId="0" applyFont="1" applyBorder="1" applyAlignment="1">
      <alignment horizontal="justify" vertical="center"/>
    </xf>
    <xf numFmtId="58" fontId="0" fillId="0" borderId="54" xfId="0" applyNumberFormat="1" applyBorder="1" applyAlignment="1">
      <alignment horizontal="justify" vertical="center"/>
    </xf>
    <xf numFmtId="0" fontId="1" fillId="0" borderId="54" xfId="0" applyFont="1" applyBorder="1" applyAlignment="1">
      <alignment horizontal="center" vertical="center"/>
    </xf>
    <xf numFmtId="0" fontId="1" fillId="0" borderId="51" xfId="0" applyFont="1" applyBorder="1" applyAlignment="1">
      <alignment horizontal="center" vertical="center"/>
    </xf>
    <xf numFmtId="58" fontId="0" fillId="0" borderId="54" xfId="0" applyNumberFormat="1" applyBorder="1" applyAlignment="1">
      <alignment horizontal="center" vertical="center"/>
    </xf>
    <xf numFmtId="58" fontId="1" fillId="0" borderId="51" xfId="0" applyNumberFormat="1" applyFont="1" applyBorder="1" applyAlignment="1">
      <alignment horizontal="center" vertical="center"/>
    </xf>
    <xf numFmtId="58" fontId="1" fillId="0" borderId="52" xfId="0" applyNumberFormat="1" applyFont="1" applyBorder="1" applyAlignment="1">
      <alignment horizontal="center" vertical="center"/>
    </xf>
    <xf numFmtId="0" fontId="1" fillId="0" borderId="52" xfId="0" applyFont="1" applyBorder="1" applyAlignment="1">
      <alignment horizontal="center" vertical="center"/>
    </xf>
    <xf numFmtId="0" fontId="1" fillId="0" borderId="54" xfId="0" applyFont="1" applyBorder="1" applyAlignment="1">
      <alignment wrapText="1"/>
    </xf>
    <xf numFmtId="0" fontId="1" fillId="0" borderId="51" xfId="0" applyFont="1" applyBorder="1" applyAlignment="1">
      <alignment wrapText="1"/>
    </xf>
    <xf numFmtId="0" fontId="1" fillId="0" borderId="54" xfId="0" applyFont="1" applyBorder="1" applyAlignment="1">
      <alignment vertical="center" wrapText="1"/>
    </xf>
    <xf numFmtId="0" fontId="1" fillId="0" borderId="52" xfId="0" applyFont="1" applyBorder="1" applyAlignment="1">
      <alignment wrapText="1"/>
    </xf>
    <xf numFmtId="0" fontId="1" fillId="0" borderId="89" xfId="0" applyFont="1" applyBorder="1" applyAlignment="1">
      <alignment horizontal="center" vertical="center"/>
    </xf>
    <xf numFmtId="0" fontId="1" fillId="0" borderId="88" xfId="0" applyFont="1" applyBorder="1" applyAlignment="1">
      <alignment horizontal="center" vertical="center"/>
    </xf>
    <xf numFmtId="0" fontId="0" fillId="0" borderId="54" xfId="0"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0" fontId="0" fillId="0" borderId="54" xfId="0" applyBorder="1" applyAlignment="1">
      <alignment vertical="center" shrinkToFit="1"/>
    </xf>
    <xf numFmtId="0" fontId="0" fillId="0" borderId="51" xfId="0" applyBorder="1" applyAlignment="1">
      <alignment shrinkToFit="1"/>
    </xf>
    <xf numFmtId="0" fontId="0" fillId="0" borderId="52" xfId="0" applyBorder="1" applyAlignment="1">
      <alignment shrinkToFit="1"/>
    </xf>
    <xf numFmtId="0" fontId="9" fillId="0" borderId="0" xfId="0" applyFont="1" applyAlignment="1">
      <alignment horizontal="left" vertical="center"/>
    </xf>
    <xf numFmtId="0" fontId="9" fillId="0" borderId="0" xfId="0" applyFont="1" applyAlignment="1">
      <alignment horizontal="center" vertical="center"/>
    </xf>
    <xf numFmtId="0" fontId="4" fillId="0" borderId="54"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0" fillId="0" borderId="56" xfId="0" applyBorder="1" applyAlignment="1">
      <alignment horizontal="center" vertical="center" textRotation="255"/>
    </xf>
    <xf numFmtId="0" fontId="0" fillId="0" borderId="55" xfId="0" applyBorder="1" applyAlignment="1">
      <alignment horizontal="center" vertical="center" textRotation="255"/>
    </xf>
    <xf numFmtId="0" fontId="6" fillId="0" borderId="85" xfId="0" applyFont="1" applyBorder="1" applyAlignment="1">
      <alignment horizontal="center" vertical="center" wrapText="1"/>
    </xf>
    <xf numFmtId="179" fontId="0" fillId="0" borderId="85" xfId="0" applyNumberFormat="1" applyBorder="1" applyAlignment="1">
      <alignment horizontal="center" vertical="center" shrinkToFit="1"/>
    </xf>
    <xf numFmtId="0" fontId="6" fillId="0" borderId="28" xfId="0" applyFont="1" applyBorder="1" applyAlignment="1">
      <alignment horizontal="center" vertical="center" wrapText="1" shrinkToFit="1"/>
    </xf>
    <xf numFmtId="0" fontId="0" fillId="0" borderId="29" xfId="0" applyBorder="1" applyAlignment="1">
      <alignment horizontal="center" vertical="center" wrapText="1" shrinkToFit="1"/>
    </xf>
    <xf numFmtId="0" fontId="0" fillId="0" borderId="37" xfId="0" applyBorder="1" applyAlignment="1">
      <alignment horizontal="center" vertical="center" wrapText="1" shrinkToFit="1"/>
    </xf>
    <xf numFmtId="0" fontId="0" fillId="0" borderId="46" xfId="0" applyBorder="1" applyAlignment="1">
      <alignment horizontal="center" vertical="center" wrapText="1" shrinkToFit="1"/>
    </xf>
    <xf numFmtId="0" fontId="0" fillId="0" borderId="88" xfId="0" applyBorder="1" applyAlignment="1">
      <alignment horizontal="center" vertical="center"/>
    </xf>
    <xf numFmtId="0" fontId="0" fillId="0" borderId="88" xfId="0" applyBorder="1" applyAlignment="1">
      <alignment horizontal="center" vertical="center" shrinkToFit="1"/>
    </xf>
    <xf numFmtId="0" fontId="0" fillId="0" borderId="82" xfId="0" applyBorder="1"/>
    <xf numFmtId="0" fontId="1" fillId="0" borderId="0" xfId="0" quotePrefix="1" applyFont="1" applyAlignment="1">
      <alignment horizontal="center" vertical="center"/>
    </xf>
    <xf numFmtId="0" fontId="1" fillId="0" borderId="0" xfId="0" applyFont="1" applyAlignment="1">
      <alignment horizontal="center" vertical="center"/>
    </xf>
    <xf numFmtId="0" fontId="1" fillId="0" borderId="86" xfId="0" applyFont="1" applyBorder="1" applyAlignment="1">
      <alignment horizontal="center" vertical="center"/>
    </xf>
    <xf numFmtId="56" fontId="1" fillId="0" borderId="8" xfId="0" quotePrefix="1" applyNumberFormat="1" applyFont="1" applyBorder="1" applyAlignment="1">
      <alignment horizontal="center" vertical="center"/>
    </xf>
    <xf numFmtId="0" fontId="1" fillId="0" borderId="8" xfId="0" applyFont="1" applyBorder="1" applyAlignment="1">
      <alignment horizontal="center" vertical="center"/>
    </xf>
    <xf numFmtId="0" fontId="1" fillId="0" borderId="91" xfId="0" applyFont="1" applyBorder="1" applyAlignment="1">
      <alignment horizontal="center" vertical="center"/>
    </xf>
    <xf numFmtId="0" fontId="6" fillId="0" borderId="29"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79"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77" xfId="0" applyBorder="1" applyAlignment="1">
      <alignment horizontal="center" vertical="center" wrapText="1"/>
    </xf>
    <xf numFmtId="0" fontId="0" fillId="0" borderId="54"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1" fillId="0" borderId="101"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100" xfId="0" applyFont="1" applyBorder="1" applyAlignment="1">
      <alignment horizontal="center" vertical="center" wrapText="1"/>
    </xf>
    <xf numFmtId="0" fontId="0" fillId="0" borderId="24" xfId="0" applyBorder="1" applyAlignment="1">
      <alignment horizontal="center" vertical="center"/>
    </xf>
    <xf numFmtId="0" fontId="0" fillId="0" borderId="35" xfId="0" applyBorder="1" applyAlignment="1">
      <alignment horizontal="center" vertical="center"/>
    </xf>
    <xf numFmtId="0" fontId="6" fillId="0" borderId="0" xfId="0" applyFont="1" applyAlignment="1">
      <alignment shrinkToFit="1"/>
    </xf>
    <xf numFmtId="0" fontId="0" fillId="0" borderId="0" xfId="0" applyAlignment="1">
      <alignment shrinkToFit="1"/>
    </xf>
    <xf numFmtId="176" fontId="9" fillId="0" borderId="99" xfId="0" applyNumberFormat="1" applyFont="1" applyBorder="1" applyAlignment="1">
      <alignment horizontal="center" vertical="center" shrinkToFit="1"/>
    </xf>
    <xf numFmtId="176" fontId="9" fillId="0" borderId="98" xfId="0" applyNumberFormat="1" applyFont="1" applyBorder="1" applyAlignment="1">
      <alignment horizontal="center" vertical="center" shrinkToFit="1"/>
    </xf>
    <xf numFmtId="176" fontId="9" fillId="0" borderId="97" xfId="0" applyNumberFormat="1" applyFont="1" applyBorder="1" applyAlignment="1">
      <alignment horizontal="center" vertical="center"/>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31" xfId="0" applyBorder="1" applyAlignment="1">
      <alignment horizontal="center" vertical="center" shrinkToFit="1"/>
    </xf>
    <xf numFmtId="0" fontId="0" fillId="0" borderId="96" xfId="0" applyBorder="1" applyAlignment="1">
      <alignment vertical="center" shrinkToFit="1"/>
    </xf>
    <xf numFmtId="0" fontId="0" fillId="0" borderId="93" xfId="0" applyBorder="1" applyAlignment="1">
      <alignment vertical="center" shrinkToFit="1"/>
    </xf>
    <xf numFmtId="0" fontId="0" fillId="0" borderId="95" xfId="0" applyBorder="1" applyAlignment="1">
      <alignment vertical="center" shrinkToFit="1"/>
    </xf>
    <xf numFmtId="176" fontId="7" fillId="0" borderId="37" xfId="0" applyNumberFormat="1" applyFont="1" applyBorder="1" applyAlignment="1">
      <alignment horizontal="center" vertical="center" shrinkToFit="1"/>
    </xf>
    <xf numFmtId="176" fontId="7" fillId="0" borderId="48" xfId="0" applyNumberFormat="1" applyFont="1" applyBorder="1" applyAlignment="1">
      <alignment horizontal="center" vertical="center" shrinkToFit="1"/>
    </xf>
    <xf numFmtId="176" fontId="7" fillId="0" borderId="9" xfId="0" applyNumberFormat="1" applyFont="1" applyBorder="1" applyAlignment="1">
      <alignment vertical="center" shrinkToFit="1"/>
    </xf>
    <xf numFmtId="176" fontId="7" fillId="0" borderId="8" xfId="0" applyNumberFormat="1" applyFont="1" applyBorder="1" applyAlignment="1">
      <alignment vertical="center" shrinkToFit="1"/>
    </xf>
    <xf numFmtId="176" fontId="7" fillId="0" borderId="10" xfId="0" applyNumberFormat="1" applyFont="1" applyBorder="1" applyAlignment="1">
      <alignment vertical="center" shrinkToFit="1"/>
    </xf>
    <xf numFmtId="176" fontId="7" fillId="0" borderId="28" xfId="0" applyNumberFormat="1" applyFont="1" applyBorder="1" applyAlignment="1">
      <alignment horizontal="center" vertical="center" wrapText="1"/>
    </xf>
    <xf numFmtId="176" fontId="7" fillId="0" borderId="29" xfId="0" applyNumberFormat="1" applyFont="1" applyBorder="1" applyAlignment="1">
      <alignment vertical="center"/>
    </xf>
    <xf numFmtId="176" fontId="7" fillId="0" borderId="77" xfId="0" applyNumberFormat="1" applyFont="1" applyBorder="1" applyAlignment="1">
      <alignment vertical="center"/>
    </xf>
    <xf numFmtId="176" fontId="7" fillId="0" borderId="87" xfId="0" applyNumberFormat="1" applyFont="1" applyBorder="1" applyAlignment="1">
      <alignment vertical="center"/>
    </xf>
    <xf numFmtId="176" fontId="7" fillId="0" borderId="0" xfId="0" applyNumberFormat="1" applyFont="1" applyAlignment="1">
      <alignment vertical="center"/>
    </xf>
    <xf numFmtId="176" fontId="7" fillId="0" borderId="86" xfId="0" applyNumberFormat="1" applyFont="1" applyBorder="1" applyAlignment="1">
      <alignment vertical="center"/>
    </xf>
    <xf numFmtId="176" fontId="7" fillId="0" borderId="37" xfId="0" applyNumberFormat="1" applyFont="1" applyBorder="1" applyAlignment="1">
      <alignment vertical="center"/>
    </xf>
    <xf numFmtId="176" fontId="7" fillId="0" borderId="46" xfId="0" applyNumberFormat="1" applyFont="1" applyBorder="1" applyAlignment="1">
      <alignment vertical="center"/>
    </xf>
    <xf numFmtId="176" fontId="7" fillId="0" borderId="79" xfId="0" applyNumberFormat="1" applyFont="1" applyBorder="1" applyAlignment="1">
      <alignment vertical="center"/>
    </xf>
    <xf numFmtId="176" fontId="0" fillId="0" borderId="46" xfId="0" applyNumberFormat="1" applyBorder="1" applyAlignment="1">
      <alignment horizontal="center" vertical="center"/>
    </xf>
    <xf numFmtId="176" fontId="14" fillId="0" borderId="81" xfId="0" applyNumberFormat="1" applyFont="1" applyBorder="1" applyAlignment="1">
      <alignment horizontal="center" vertical="center"/>
    </xf>
    <xf numFmtId="0" fontId="14" fillId="0" borderId="81" xfId="0" applyFont="1" applyBorder="1" applyAlignment="1">
      <alignment horizontal="center" vertical="center"/>
    </xf>
    <xf numFmtId="176" fontId="0" fillId="0" borderId="81" xfId="0" applyNumberFormat="1" applyBorder="1" applyAlignment="1">
      <alignment horizontal="center" vertical="center"/>
    </xf>
    <xf numFmtId="0" fontId="0" fillId="0" borderId="81" xfId="0" applyBorder="1" applyAlignment="1">
      <alignment horizontal="center" vertical="center"/>
    </xf>
    <xf numFmtId="176" fontId="0" fillId="0" borderId="80" xfId="0" applyNumberFormat="1" applyBorder="1" applyAlignment="1">
      <alignment horizontal="center" vertical="center"/>
    </xf>
    <xf numFmtId="58" fontId="1" fillId="0" borderId="54" xfId="0" applyNumberFormat="1" applyFont="1" applyBorder="1" applyAlignment="1">
      <alignment horizontal="center" vertical="center"/>
    </xf>
    <xf numFmtId="0" fontId="0" fillId="0" borderId="54" xfId="0" applyBorder="1" applyAlignment="1">
      <alignment wrapText="1"/>
    </xf>
    <xf numFmtId="0" fontId="0" fillId="0" borderId="51" xfId="0" applyBorder="1" applyAlignment="1">
      <alignment wrapText="1"/>
    </xf>
    <xf numFmtId="0" fontId="1" fillId="0" borderId="33" xfId="0" applyFont="1" applyBorder="1" applyAlignment="1">
      <alignment horizontal="center" vertical="center"/>
    </xf>
    <xf numFmtId="0" fontId="1" fillId="0" borderId="21" xfId="0" applyFont="1" applyBorder="1" applyAlignment="1">
      <alignment horizontal="center" vertical="center"/>
    </xf>
    <xf numFmtId="0" fontId="1" fillId="0" borderId="36" xfId="0" applyFont="1" applyBorder="1" applyAlignment="1">
      <alignment horizontal="center" vertical="center"/>
    </xf>
    <xf numFmtId="0" fontId="20" fillId="0" borderId="89" xfId="0" applyFont="1" applyBorder="1" applyAlignment="1">
      <alignment horizontal="center" vertical="center"/>
    </xf>
    <xf numFmtId="0" fontId="20" fillId="0" borderId="53" xfId="0" applyFont="1" applyBorder="1" applyAlignment="1">
      <alignment horizontal="center" vertical="center"/>
    </xf>
    <xf numFmtId="0" fontId="20" fillId="0" borderId="65" xfId="0" applyFont="1" applyBorder="1" applyAlignment="1">
      <alignment horizontal="center" vertical="center"/>
    </xf>
    <xf numFmtId="0" fontId="1" fillId="0" borderId="102" xfId="0" applyFont="1" applyBorder="1" applyAlignment="1">
      <alignment horizontal="center" vertical="center"/>
    </xf>
    <xf numFmtId="0" fontId="1" fillId="0" borderId="53" xfId="0" applyFont="1" applyBorder="1" applyAlignment="1">
      <alignment horizontal="center" vertical="center"/>
    </xf>
    <xf numFmtId="0" fontId="1" fillId="0" borderId="65" xfId="0" applyFont="1" applyBorder="1" applyAlignment="1">
      <alignment horizontal="center" vertical="center"/>
    </xf>
    <xf numFmtId="0" fontId="20" fillId="0" borderId="54" xfId="0" applyFont="1" applyBorder="1" applyAlignment="1">
      <alignment horizontal="center" vertical="center" shrinkToFit="1"/>
    </xf>
    <xf numFmtId="0" fontId="20" fillId="0" borderId="51" xfId="0" applyFont="1" applyBorder="1" applyAlignment="1">
      <alignment horizontal="center" vertical="center" shrinkToFit="1"/>
    </xf>
    <xf numFmtId="0" fontId="20" fillId="0" borderId="52" xfId="0" applyFont="1" applyBorder="1" applyAlignment="1">
      <alignment horizontal="center" vertical="center" shrinkToFit="1"/>
    </xf>
    <xf numFmtId="0" fontId="1" fillId="0" borderId="85" xfId="0" applyFont="1" applyBorder="1" applyAlignment="1">
      <alignment horizontal="center" vertical="center" textRotation="255"/>
    </xf>
    <xf numFmtId="0" fontId="1" fillId="0" borderId="0" xfId="0" applyFont="1" applyAlignment="1">
      <alignment horizontal="left" shrinkToFit="1"/>
    </xf>
    <xf numFmtId="3" fontId="3" fillId="0" borderId="74" xfId="0" applyNumberFormat="1" applyFont="1" applyBorder="1" applyAlignment="1">
      <alignment horizontal="center" vertical="center"/>
    </xf>
    <xf numFmtId="3" fontId="3" fillId="0" borderId="73" xfId="0" applyNumberFormat="1" applyFont="1" applyBorder="1" applyAlignment="1">
      <alignment horizontal="center" vertical="center"/>
    </xf>
    <xf numFmtId="3" fontId="3" fillId="0" borderId="99" xfId="0" applyNumberFormat="1" applyFont="1" applyBorder="1" applyAlignment="1">
      <alignment horizontal="center" vertical="center"/>
    </xf>
    <xf numFmtId="3" fontId="3" fillId="0" borderId="98" xfId="0" applyNumberFormat="1" applyFont="1" applyBorder="1" applyAlignment="1">
      <alignment horizontal="center" vertical="center"/>
    </xf>
    <xf numFmtId="3" fontId="3" fillId="0" borderId="71" xfId="0" applyNumberFormat="1" applyFont="1" applyBorder="1" applyAlignment="1">
      <alignment horizontal="center" vertical="center"/>
    </xf>
    <xf numFmtId="3" fontId="3" fillId="0" borderId="70" xfId="0" applyNumberFormat="1" applyFont="1" applyBorder="1" applyAlignment="1">
      <alignment horizontal="center" vertical="center"/>
    </xf>
    <xf numFmtId="0" fontId="0" fillId="0" borderId="68" xfId="0" applyBorder="1" applyAlignment="1">
      <alignment shrinkToFit="1"/>
    </xf>
    <xf numFmtId="0" fontId="0" fillId="0" borderId="67" xfId="0" applyBorder="1" applyAlignment="1">
      <alignment shrinkToFit="1"/>
    </xf>
    <xf numFmtId="0" fontId="0" fillId="0" borderId="66" xfId="0" applyBorder="1" applyAlignment="1">
      <alignment shrinkToFit="1"/>
    </xf>
    <xf numFmtId="0" fontId="0" fillId="0" borderId="71" xfId="0" applyBorder="1" applyAlignment="1">
      <alignment shrinkToFit="1"/>
    </xf>
    <xf numFmtId="0" fontId="0" fillId="0" borderId="70" xfId="0" applyBorder="1" applyAlignment="1">
      <alignment shrinkToFit="1"/>
    </xf>
    <xf numFmtId="0" fontId="0" fillId="0" borderId="69" xfId="0" applyBorder="1" applyAlignment="1">
      <alignment shrinkToFit="1"/>
    </xf>
    <xf numFmtId="0" fontId="1" fillId="0" borderId="0" xfId="0" applyFont="1" applyAlignment="1">
      <alignment horizontal="left"/>
    </xf>
    <xf numFmtId="176" fontId="0" fillId="0" borderId="125" xfId="0" applyNumberFormat="1" applyBorder="1" applyAlignment="1">
      <alignment vertical="center" shrinkToFit="1"/>
    </xf>
    <xf numFmtId="176" fontId="0" fillId="0" borderId="98" xfId="0" applyNumberFormat="1" applyBorder="1" applyAlignment="1">
      <alignment vertical="center" shrinkToFit="1"/>
    </xf>
    <xf numFmtId="176" fontId="0" fillId="0" borderId="98" xfId="0" applyNumberFormat="1" applyBorder="1" applyAlignment="1">
      <alignment horizontal="right" vertical="center" shrinkToFit="1"/>
    </xf>
    <xf numFmtId="176" fontId="0" fillId="0" borderId="123" xfId="0" applyNumberFormat="1" applyBorder="1" applyAlignment="1">
      <alignment horizontal="right" vertical="center" shrinkToFit="1"/>
    </xf>
    <xf numFmtId="0" fontId="0" fillId="0" borderId="127" xfId="0" applyBorder="1" applyAlignment="1">
      <alignment horizontal="center" vertical="center"/>
    </xf>
    <xf numFmtId="0" fontId="0" fillId="0" borderId="126" xfId="0" applyBorder="1" applyAlignment="1">
      <alignment horizontal="center" vertical="center"/>
    </xf>
    <xf numFmtId="0" fontId="0" fillId="0" borderId="123" xfId="0" applyBorder="1" applyAlignment="1">
      <alignment horizontal="right" vertical="center"/>
    </xf>
    <xf numFmtId="0" fontId="0" fillId="0" borderId="98" xfId="0" applyBorder="1" applyAlignment="1">
      <alignment horizontal="right" vertical="center"/>
    </xf>
    <xf numFmtId="0" fontId="0" fillId="0" borderId="89" xfId="0" applyBorder="1" applyAlignment="1">
      <alignment horizontal="center" vertical="center"/>
    </xf>
    <xf numFmtId="0" fontId="0" fillId="0" borderId="119" xfId="0" applyBorder="1" applyAlignment="1">
      <alignment horizontal="center" vertical="center" shrinkToFit="1"/>
    </xf>
    <xf numFmtId="0" fontId="0" fillId="0" borderId="120" xfId="0" applyBorder="1" applyAlignment="1">
      <alignment horizontal="center" vertical="center" shrinkToFit="1"/>
    </xf>
    <xf numFmtId="0" fontId="0" fillId="0" borderId="29" xfId="0" applyBorder="1" applyAlignment="1">
      <alignment vertical="center" wrapText="1"/>
    </xf>
    <xf numFmtId="0" fontId="0" fillId="0" borderId="46" xfId="0" applyBorder="1" applyAlignment="1">
      <alignment vertical="center" wrapText="1"/>
    </xf>
    <xf numFmtId="58" fontId="0" fillId="0" borderId="117" xfId="0" applyNumberFormat="1" applyBorder="1" applyAlignment="1">
      <alignment horizontal="center" vertical="center"/>
    </xf>
    <xf numFmtId="58" fontId="1" fillId="0" borderId="73" xfId="0" applyNumberFormat="1" applyFont="1" applyBorder="1" applyAlignment="1">
      <alignment horizontal="center" vertical="center"/>
    </xf>
    <xf numFmtId="58" fontId="1" fillId="0" borderId="118" xfId="0" applyNumberFormat="1" applyFont="1" applyBorder="1" applyAlignment="1">
      <alignment horizontal="center" vertical="center"/>
    </xf>
    <xf numFmtId="58" fontId="0" fillId="0" borderId="117" xfId="0" applyNumberFormat="1" applyBorder="1" applyAlignment="1">
      <alignment horizontal="center" vertical="center" shrinkToFit="1"/>
    </xf>
    <xf numFmtId="58" fontId="1" fillId="0" borderId="73" xfId="0" applyNumberFormat="1" applyFont="1" applyBorder="1" applyAlignment="1">
      <alignment horizontal="center" vertical="center" shrinkToFit="1"/>
    </xf>
    <xf numFmtId="58" fontId="1" fillId="0" borderId="118" xfId="0" applyNumberFormat="1" applyFont="1" applyBorder="1" applyAlignment="1">
      <alignment horizontal="center" vertical="center" shrinkToFit="1"/>
    </xf>
    <xf numFmtId="58" fontId="1" fillId="0" borderId="72" xfId="0" applyNumberFormat="1" applyFont="1" applyBorder="1" applyAlignment="1">
      <alignment horizontal="center" vertical="center"/>
    </xf>
    <xf numFmtId="176" fontId="0" fillId="0" borderId="119" xfId="0" applyNumberFormat="1" applyBorder="1" applyAlignment="1">
      <alignment vertical="center" shrinkToFit="1"/>
    </xf>
    <xf numFmtId="176" fontId="0" fillId="0" borderId="51" xfId="0" applyNumberFormat="1" applyBorder="1" applyAlignment="1">
      <alignment vertical="center" shrinkToFit="1"/>
    </xf>
    <xf numFmtId="0" fontId="6" fillId="0" borderId="0" xfId="0" applyFont="1" applyAlignment="1">
      <alignment horizontal="right" vertical="center"/>
    </xf>
    <xf numFmtId="0" fontId="6" fillId="0" borderId="42" xfId="0" applyFont="1" applyBorder="1" applyAlignment="1">
      <alignment horizontal="right" vertical="center"/>
    </xf>
    <xf numFmtId="0" fontId="8" fillId="0" borderId="29"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16" xfId="0" quotePrefix="1" applyFont="1" applyBorder="1" applyAlignment="1">
      <alignment horizontal="center" vertical="center"/>
    </xf>
    <xf numFmtId="0" fontId="1" fillId="0" borderId="70" xfId="0" applyFont="1" applyBorder="1" applyAlignment="1">
      <alignment horizontal="center" vertical="center"/>
    </xf>
    <xf numFmtId="0" fontId="1" fillId="0" borderId="115" xfId="0" applyFont="1" applyBorder="1" applyAlignment="1">
      <alignment horizontal="center" vertical="center"/>
    </xf>
    <xf numFmtId="176" fontId="0" fillId="0" borderId="85" xfId="0" applyNumberFormat="1" applyBorder="1" applyAlignment="1">
      <alignment horizontal="center" vertical="center"/>
    </xf>
    <xf numFmtId="177" fontId="0" fillId="0" borderId="85" xfId="0" applyNumberFormat="1" applyBorder="1" applyAlignment="1">
      <alignment horizontal="center" vertical="center"/>
    </xf>
    <xf numFmtId="0" fontId="0" fillId="0" borderId="85" xfId="0" applyBorder="1" applyAlignment="1">
      <alignment horizontal="center" vertical="center"/>
    </xf>
    <xf numFmtId="0" fontId="0" fillId="0" borderId="117" xfId="0" applyBorder="1" applyAlignment="1">
      <alignment horizontal="center" vertical="center"/>
    </xf>
    <xf numFmtId="0" fontId="0" fillId="0" borderId="73" xfId="0" applyBorder="1" applyAlignment="1">
      <alignment horizontal="center" vertical="center"/>
    </xf>
    <xf numFmtId="0" fontId="0" fillId="0" borderId="118" xfId="0" applyBorder="1" applyAlignment="1">
      <alignment horizontal="center" vertical="center"/>
    </xf>
    <xf numFmtId="177" fontId="0" fillId="0" borderId="37" xfId="0" applyNumberFormat="1" applyBorder="1" applyAlignment="1">
      <alignment vertical="center"/>
    </xf>
    <xf numFmtId="177" fontId="0" fillId="0" borderId="46" xfId="0" applyNumberFormat="1" applyBorder="1" applyAlignment="1">
      <alignment vertical="center"/>
    </xf>
    <xf numFmtId="177" fontId="0" fillId="0" borderId="35" xfId="0" applyNumberFormat="1" applyBorder="1" applyAlignment="1">
      <alignment vertical="center"/>
    </xf>
    <xf numFmtId="177" fontId="0" fillId="0" borderId="34" xfId="0" applyNumberFormat="1" applyBorder="1" applyAlignment="1">
      <alignment vertical="center"/>
    </xf>
    <xf numFmtId="176" fontId="0" fillId="0" borderId="119" xfId="0" applyNumberFormat="1" applyBorder="1" applyAlignment="1">
      <alignment horizontal="right" vertical="center" shrinkToFit="1"/>
    </xf>
    <xf numFmtId="176" fontId="0" fillId="0" borderId="51" xfId="0" applyNumberFormat="1" applyBorder="1" applyAlignment="1">
      <alignment horizontal="right" vertical="center" shrinkToFit="1"/>
    </xf>
    <xf numFmtId="176" fontId="0" fillId="0" borderId="88" xfId="0" applyNumberFormat="1" applyBorder="1" applyAlignment="1">
      <alignment horizontal="right" vertical="center" shrinkToFit="1"/>
    </xf>
    <xf numFmtId="0" fontId="0" fillId="0" borderId="131" xfId="0" applyBorder="1" applyAlignment="1">
      <alignment horizontal="center" vertical="center"/>
    </xf>
    <xf numFmtId="0" fontId="0" fillId="0" borderId="93" xfId="0" applyBorder="1" applyAlignment="1">
      <alignment horizontal="center" vertical="center"/>
    </xf>
    <xf numFmtId="0" fontId="0" fillId="0" borderId="130" xfId="0" applyBorder="1" applyAlignment="1">
      <alignment horizontal="center" vertical="center"/>
    </xf>
    <xf numFmtId="56" fontId="1" fillId="0" borderId="114" xfId="0" quotePrefix="1" applyNumberFormat="1" applyFont="1" applyBorder="1" applyAlignment="1">
      <alignment horizontal="center" vertical="center"/>
    </xf>
    <xf numFmtId="0" fontId="1" fillId="0" borderId="67" xfId="0" applyFont="1" applyBorder="1" applyAlignment="1">
      <alignment horizontal="center" vertical="center"/>
    </xf>
    <xf numFmtId="0" fontId="1" fillId="0" borderId="113" xfId="0" applyFont="1" applyBorder="1" applyAlignment="1">
      <alignment horizontal="center" vertical="center"/>
    </xf>
    <xf numFmtId="177" fontId="0" fillId="0" borderId="79" xfId="0" applyNumberFormat="1" applyBorder="1" applyAlignment="1">
      <alignment vertical="center"/>
    </xf>
    <xf numFmtId="0" fontId="6" fillId="0" borderId="93" xfId="0" applyFont="1" applyBorder="1" applyAlignment="1">
      <alignment horizontal="right" vertical="center"/>
    </xf>
    <xf numFmtId="0" fontId="6" fillId="0" borderId="92" xfId="0" applyFont="1" applyBorder="1" applyAlignment="1">
      <alignment horizontal="right" vertical="center"/>
    </xf>
    <xf numFmtId="3" fontId="1" fillId="0" borderId="34" xfId="0" applyNumberFormat="1" applyFont="1" applyBorder="1" applyAlignment="1">
      <alignment horizontal="right" vertical="center"/>
    </xf>
    <xf numFmtId="3" fontId="1" fillId="0" borderId="46" xfId="0" applyNumberFormat="1" applyFont="1" applyBorder="1" applyAlignment="1">
      <alignment horizontal="right" vertical="center"/>
    </xf>
    <xf numFmtId="3" fontId="1" fillId="0" borderId="79" xfId="0" applyNumberFormat="1" applyFont="1" applyBorder="1" applyAlignment="1">
      <alignment horizontal="right" vertical="center"/>
    </xf>
    <xf numFmtId="0" fontId="1" fillId="0" borderId="74" xfId="0" applyFont="1" applyBorder="1" applyAlignment="1">
      <alignment horizontal="center" vertical="center" shrinkToFit="1"/>
    </xf>
    <xf numFmtId="0" fontId="1" fillId="0" borderId="73" xfId="0" applyFont="1" applyBorder="1" applyAlignment="1">
      <alignment horizontal="center" vertical="center" shrinkToFit="1"/>
    </xf>
    <xf numFmtId="0" fontId="1" fillId="0" borderId="117" xfId="0" applyFont="1" applyBorder="1" applyAlignment="1">
      <alignment horizontal="center" vertical="center"/>
    </xf>
    <xf numFmtId="0" fontId="1" fillId="0" borderId="73" xfId="0" applyFont="1" applyBorder="1" applyAlignment="1">
      <alignment horizontal="center" vertical="center"/>
    </xf>
    <xf numFmtId="0" fontId="1" fillId="0" borderId="118" xfId="0" applyFont="1" applyBorder="1" applyAlignment="1">
      <alignment horizontal="center" vertical="center"/>
    </xf>
    <xf numFmtId="0" fontId="1" fillId="0" borderId="117" xfId="0" applyFont="1" applyBorder="1" applyAlignment="1">
      <alignment horizontal="center" vertical="center" shrinkToFit="1"/>
    </xf>
    <xf numFmtId="0" fontId="1" fillId="0" borderId="118" xfId="0" applyFont="1" applyBorder="1" applyAlignment="1">
      <alignment horizontal="center" vertical="center" shrinkToFit="1"/>
    </xf>
    <xf numFmtId="0" fontId="0" fillId="0" borderId="117" xfId="0" applyBorder="1" applyAlignment="1">
      <alignment horizontal="center" vertical="center" shrinkToFit="1"/>
    </xf>
    <xf numFmtId="0" fontId="1" fillId="0" borderId="72" xfId="0" applyFont="1" applyBorder="1" applyAlignment="1">
      <alignment horizontal="center" vertical="center" shrinkToFit="1"/>
    </xf>
    <xf numFmtId="0" fontId="1" fillId="0" borderId="117" xfId="0" applyFont="1" applyBorder="1" applyAlignment="1">
      <alignment vertical="center" shrinkToFit="1"/>
    </xf>
    <xf numFmtId="0" fontId="1" fillId="0" borderId="118" xfId="0" applyFont="1" applyBorder="1" applyAlignment="1">
      <alignment vertical="center" shrinkToFit="1"/>
    </xf>
    <xf numFmtId="0" fontId="0" fillId="0" borderId="0" xfId="0" applyAlignment="1">
      <alignment horizontal="center" vertical="center" shrinkToFit="1"/>
    </xf>
    <xf numFmtId="0" fontId="0" fillId="0" borderId="110" xfId="0" applyBorder="1" applyAlignment="1">
      <alignment vertical="center" shrinkToFit="1"/>
    </xf>
    <xf numFmtId="0" fontId="0" fillId="0" borderId="109" xfId="0" applyBorder="1" applyAlignment="1">
      <alignment vertical="center" shrinkToFit="1"/>
    </xf>
    <xf numFmtId="0" fontId="0" fillId="0" borderId="108" xfId="0" applyBorder="1" applyAlignment="1">
      <alignment vertical="center" shrinkToFit="1"/>
    </xf>
    <xf numFmtId="0" fontId="0" fillId="0" borderId="105" xfId="0" applyBorder="1" applyAlignment="1">
      <alignment vertical="center" shrinkToFit="1"/>
    </xf>
    <xf numFmtId="0" fontId="0" fillId="0" borderId="104" xfId="0" applyBorder="1" applyAlignment="1">
      <alignment vertical="center" shrinkToFit="1"/>
    </xf>
    <xf numFmtId="0" fontId="0" fillId="0" borderId="103" xfId="0" applyBorder="1" applyAlignment="1">
      <alignment vertical="center" shrinkToFit="1"/>
    </xf>
    <xf numFmtId="0" fontId="0" fillId="0" borderId="112" xfId="0" applyBorder="1" applyAlignment="1">
      <alignment vertical="center" wrapText="1" shrinkToFit="1"/>
    </xf>
    <xf numFmtId="0" fontId="0" fillId="0" borderId="111" xfId="0" applyBorder="1" applyAlignment="1">
      <alignment vertical="center" shrinkToFit="1"/>
    </xf>
    <xf numFmtId="0" fontId="0" fillId="0" borderId="107" xfId="0" applyBorder="1" applyAlignment="1">
      <alignment vertical="center" shrinkToFit="1"/>
    </xf>
    <xf numFmtId="0" fontId="0" fillId="0" borderId="106" xfId="0" applyBorder="1" applyAlignment="1">
      <alignment vertical="center" shrinkToFit="1"/>
    </xf>
    <xf numFmtId="0" fontId="0" fillId="0" borderId="112" xfId="0" applyBorder="1" applyAlignment="1">
      <alignment vertical="center" shrinkToFit="1"/>
    </xf>
    <xf numFmtId="176" fontId="0" fillId="0" borderId="114" xfId="0" applyNumberFormat="1" applyBorder="1" applyAlignment="1">
      <alignment vertical="center"/>
    </xf>
    <xf numFmtId="176" fontId="0" fillId="0" borderId="88" xfId="0" applyNumberFormat="1" applyBorder="1" applyAlignment="1">
      <alignment vertical="center"/>
    </xf>
    <xf numFmtId="176" fontId="0" fillId="0" borderId="51" xfId="0" applyNumberFormat="1" applyBorder="1" applyAlignment="1">
      <alignment vertical="center"/>
    </xf>
    <xf numFmtId="176" fontId="0" fillId="0" borderId="117" xfId="0" applyNumberFormat="1" applyBorder="1" applyAlignment="1">
      <alignment vertical="center"/>
    </xf>
    <xf numFmtId="176" fontId="0" fillId="0" borderId="73" xfId="0" applyNumberFormat="1" applyBorder="1" applyAlignment="1">
      <alignment vertical="center"/>
    </xf>
    <xf numFmtId="0" fontId="1" fillId="0" borderId="0" xfId="0" applyFont="1" applyAlignment="1">
      <alignment vertical="center" shrinkToFit="1"/>
    </xf>
    <xf numFmtId="0" fontId="1" fillId="0" borderId="29" xfId="0" applyFont="1" applyBorder="1" applyAlignment="1">
      <alignment vertical="center" shrinkToFit="1"/>
    </xf>
    <xf numFmtId="0" fontId="1" fillId="0" borderId="29" xfId="0" applyFont="1" applyBorder="1" applyAlignment="1">
      <alignment horizontal="center" vertical="center"/>
    </xf>
    <xf numFmtId="176" fontId="0" fillId="0" borderId="37" xfId="0" applyNumberFormat="1" applyBorder="1" applyAlignment="1">
      <alignment vertical="center"/>
    </xf>
    <xf numFmtId="176" fontId="0" fillId="0" borderId="46" xfId="0" applyNumberFormat="1" applyBorder="1" applyAlignment="1">
      <alignment vertical="center"/>
    </xf>
    <xf numFmtId="176" fontId="0" fillId="0" borderId="35" xfId="0" applyNumberFormat="1" applyBorder="1" applyAlignment="1">
      <alignment vertical="center"/>
    </xf>
    <xf numFmtId="176" fontId="0" fillId="0" borderId="34" xfId="0" applyNumberFormat="1" applyBorder="1" applyAlignment="1">
      <alignment vertical="center"/>
    </xf>
    <xf numFmtId="0" fontId="1" fillId="0" borderId="34" xfId="0" applyFont="1" applyBorder="1" applyAlignment="1">
      <alignment vertical="center"/>
    </xf>
    <xf numFmtId="0" fontId="1" fillId="0" borderId="35" xfId="0" applyFont="1" applyBorder="1" applyAlignment="1">
      <alignment vertical="center"/>
    </xf>
    <xf numFmtId="176" fontId="1" fillId="0" borderId="68" xfId="0" applyNumberFormat="1" applyFont="1" applyBorder="1" applyAlignment="1">
      <alignment vertical="center"/>
    </xf>
    <xf numFmtId="0" fontId="0" fillId="0" borderId="67" xfId="0" applyBorder="1" applyAlignment="1">
      <alignment vertical="center"/>
    </xf>
    <xf numFmtId="0" fontId="1" fillId="0" borderId="74" xfId="0" applyFont="1" applyBorder="1" applyAlignment="1">
      <alignment horizontal="center" vertical="center"/>
    </xf>
    <xf numFmtId="0" fontId="1" fillId="0" borderId="72" xfId="0" applyFont="1" applyBorder="1" applyAlignment="1">
      <alignment horizontal="center" vertical="center"/>
    </xf>
    <xf numFmtId="0" fontId="0" fillId="0" borderId="74" xfId="0" applyBorder="1" applyAlignment="1">
      <alignment horizontal="center" vertical="center"/>
    </xf>
    <xf numFmtId="0" fontId="0" fillId="0" borderId="37" xfId="0" applyBorder="1" applyAlignment="1">
      <alignment horizontal="center" vertical="center" shrinkToFit="1"/>
    </xf>
    <xf numFmtId="0" fontId="0" fillId="0" borderId="79" xfId="0" applyBorder="1" applyAlignment="1">
      <alignment horizontal="center" vertical="center" shrinkToFit="1"/>
    </xf>
    <xf numFmtId="0" fontId="0" fillId="0" borderId="28" xfId="0" applyBorder="1" applyAlignment="1">
      <alignment vertical="top" wrapText="1"/>
    </xf>
    <xf numFmtId="0" fontId="0" fillId="0" borderId="29" xfId="0" applyBorder="1" applyAlignment="1">
      <alignment vertical="top" wrapText="1"/>
    </xf>
    <xf numFmtId="0" fontId="0" fillId="0" borderId="77" xfId="0" applyBorder="1" applyAlignment="1">
      <alignment vertical="top" wrapText="1"/>
    </xf>
    <xf numFmtId="0" fontId="0" fillId="0" borderId="87" xfId="0" applyBorder="1" applyAlignment="1">
      <alignment vertical="top" wrapText="1"/>
    </xf>
    <xf numFmtId="0" fontId="0" fillId="0" borderId="0" xfId="0" applyAlignment="1">
      <alignment vertical="top" wrapText="1"/>
    </xf>
    <xf numFmtId="0" fontId="0" fillId="0" borderId="86" xfId="0" applyBorder="1" applyAlignment="1">
      <alignment vertical="top" wrapText="1"/>
    </xf>
    <xf numFmtId="0" fontId="0" fillId="0" borderId="37" xfId="0" applyBorder="1" applyAlignment="1">
      <alignment vertical="top" wrapText="1"/>
    </xf>
    <xf numFmtId="0" fontId="0" fillId="0" borderId="46" xfId="0" applyBorder="1" applyAlignment="1">
      <alignment vertical="top" wrapText="1"/>
    </xf>
    <xf numFmtId="0" fontId="0" fillId="0" borderId="79" xfId="0" applyBorder="1" applyAlignment="1">
      <alignment vertical="top" wrapText="1"/>
    </xf>
    <xf numFmtId="0" fontId="0" fillId="0" borderId="115" xfId="0" applyBorder="1" applyAlignment="1">
      <alignment horizontal="center" vertical="center" shrinkToFit="1"/>
    </xf>
    <xf numFmtId="0" fontId="0" fillId="0" borderId="116" xfId="0" applyBorder="1" applyAlignment="1">
      <alignment horizontal="left" vertical="center" shrinkToFit="1"/>
    </xf>
    <xf numFmtId="0" fontId="0" fillId="0" borderId="70" xfId="0" applyBorder="1" applyAlignment="1">
      <alignment horizontal="left" vertical="center" shrinkToFit="1"/>
    </xf>
    <xf numFmtId="0" fontId="0" fillId="0" borderId="69" xfId="0" applyBorder="1" applyAlignment="1">
      <alignment horizontal="left" vertical="center" shrinkToFit="1"/>
    </xf>
    <xf numFmtId="58" fontId="1" fillId="0" borderId="116" xfId="0" applyNumberFormat="1" applyFont="1" applyBorder="1" applyAlignment="1">
      <alignment horizontal="center" vertical="center"/>
    </xf>
    <xf numFmtId="58" fontId="1" fillId="0" borderId="70" xfId="0" applyNumberFormat="1" applyFont="1" applyBorder="1" applyAlignment="1">
      <alignment horizontal="center" vertical="center"/>
    </xf>
    <xf numFmtId="58" fontId="1" fillId="0" borderId="115" xfId="0" applyNumberFormat="1" applyFont="1" applyBorder="1" applyAlignment="1">
      <alignment horizontal="center" vertical="center"/>
    </xf>
    <xf numFmtId="58" fontId="1" fillId="0" borderId="69" xfId="0" applyNumberFormat="1" applyFont="1" applyBorder="1" applyAlignment="1">
      <alignment horizontal="center" vertical="center"/>
    </xf>
    <xf numFmtId="177" fontId="14" fillId="0" borderId="54" xfId="0" applyNumberFormat="1" applyFont="1" applyBorder="1" applyAlignment="1">
      <alignment vertical="center"/>
    </xf>
    <xf numFmtId="177" fontId="14" fillId="0" borderId="51" xfId="0" applyNumberFormat="1" applyFont="1" applyBorder="1" applyAlignment="1">
      <alignment vertical="center"/>
    </xf>
    <xf numFmtId="176" fontId="3" fillId="0" borderId="28" xfId="0" applyNumberFormat="1" applyFont="1" applyBorder="1" applyAlignment="1">
      <alignment vertical="center"/>
    </xf>
    <xf numFmtId="176" fontId="3" fillId="0" borderId="29" xfId="0" applyNumberFormat="1" applyFont="1" applyBorder="1" applyAlignment="1">
      <alignment vertical="center"/>
    </xf>
    <xf numFmtId="176" fontId="9" fillId="0" borderId="46" xfId="0" applyNumberFormat="1" applyFont="1" applyBorder="1" applyAlignment="1">
      <alignment shrinkToFit="1"/>
    </xf>
    <xf numFmtId="176" fontId="0" fillId="0" borderId="46" xfId="0" applyNumberFormat="1" applyBorder="1" applyAlignment="1">
      <alignment shrinkToFit="1"/>
    </xf>
    <xf numFmtId="0" fontId="0" fillId="0" borderId="77" xfId="0" applyBorder="1"/>
    <xf numFmtId="0" fontId="0" fillId="0" borderId="37" xfId="0" applyBorder="1"/>
    <xf numFmtId="0" fontId="0" fillId="0" borderId="79" xfId="0" applyBorder="1"/>
    <xf numFmtId="0" fontId="0" fillId="0" borderId="37" xfId="0" applyBorder="1" applyAlignment="1">
      <alignment horizontal="center" vertical="center" wrapText="1"/>
    </xf>
    <xf numFmtId="0" fontId="0" fillId="0" borderId="46" xfId="0" applyBorder="1" applyAlignment="1">
      <alignment horizontal="center" vertical="center" wrapText="1"/>
    </xf>
    <xf numFmtId="0" fontId="0" fillId="0" borderId="79" xfId="0" applyBorder="1" applyAlignment="1">
      <alignment horizontal="center" vertical="center" wrapText="1"/>
    </xf>
    <xf numFmtId="0" fontId="0" fillId="0" borderId="28" xfId="0" applyBorder="1" applyAlignment="1">
      <alignment vertical="center" wrapText="1"/>
    </xf>
    <xf numFmtId="0" fontId="0" fillId="0" borderId="77" xfId="0" applyBorder="1" applyAlignment="1">
      <alignment vertical="center" wrapText="1"/>
    </xf>
    <xf numFmtId="0" fontId="0" fillId="0" borderId="87" xfId="0" applyBorder="1" applyAlignment="1">
      <alignment horizontal="center" vertical="center" wrapText="1"/>
    </xf>
    <xf numFmtId="0" fontId="0" fillId="0" borderId="0" xfId="0" applyAlignment="1">
      <alignment horizontal="center" vertical="center" wrapText="1"/>
    </xf>
    <xf numFmtId="0" fontId="0" fillId="0" borderId="86" xfId="0" applyBorder="1" applyAlignment="1">
      <alignment horizontal="center" vertical="center" wrapText="1"/>
    </xf>
    <xf numFmtId="0" fontId="0" fillId="0" borderId="59" xfId="0" applyBorder="1" applyAlignment="1">
      <alignment shrinkToFit="1"/>
    </xf>
    <xf numFmtId="0" fontId="0" fillId="0" borderId="58" xfId="0" applyBorder="1" applyAlignment="1">
      <alignment shrinkToFit="1"/>
    </xf>
    <xf numFmtId="0" fontId="0" fillId="0" borderId="57" xfId="0" applyBorder="1" applyAlignment="1">
      <alignment shrinkToFit="1"/>
    </xf>
    <xf numFmtId="0" fontId="4" fillId="0" borderId="101" xfId="0" applyFont="1" applyBorder="1" applyAlignment="1">
      <alignment horizontal="center" vertical="center" wrapText="1"/>
    </xf>
    <xf numFmtId="0" fontId="4" fillId="0" borderId="90" xfId="0" applyFont="1" applyBorder="1" applyAlignment="1">
      <alignment horizontal="center" vertical="center" wrapText="1"/>
    </xf>
    <xf numFmtId="0" fontId="4" fillId="0" borderId="100" xfId="0" applyFont="1" applyBorder="1" applyAlignment="1">
      <alignment horizontal="center" vertical="center" wrapText="1"/>
    </xf>
    <xf numFmtId="0" fontId="0" fillId="0" borderId="83" xfId="0" applyBorder="1" applyAlignment="1">
      <alignment horizontal="center" vertical="center"/>
    </xf>
    <xf numFmtId="0" fontId="0" fillId="0" borderId="82" xfId="0" applyBorder="1" applyAlignment="1">
      <alignment horizontal="center" vertical="center"/>
    </xf>
    <xf numFmtId="176" fontId="0" fillId="0" borderId="83" xfId="0" applyNumberFormat="1" applyBorder="1" applyAlignment="1">
      <alignment horizontal="center" vertical="center"/>
    </xf>
    <xf numFmtId="176" fontId="7" fillId="0" borderId="83" xfId="0" applyNumberFormat="1" applyFont="1" applyBorder="1" applyAlignment="1">
      <alignment horizontal="center" vertical="center" shrinkToFit="1"/>
    </xf>
    <xf numFmtId="0" fontId="0" fillId="0" borderId="87" xfId="0" applyBorder="1" applyAlignment="1">
      <alignment horizontal="center" vertical="center"/>
    </xf>
    <xf numFmtId="0" fontId="0" fillId="0" borderId="42" xfId="0" applyBorder="1" applyAlignment="1">
      <alignment horizontal="center" vertical="center"/>
    </xf>
    <xf numFmtId="0" fontId="0" fillId="0" borderId="82" xfId="0" applyBorder="1" applyAlignment="1">
      <alignment horizontal="center" vertical="center" shrinkToFit="1"/>
    </xf>
    <xf numFmtId="176" fontId="0" fillId="0" borderId="28" xfId="0" applyNumberFormat="1" applyBorder="1" applyAlignment="1">
      <alignment horizontal="center" vertical="center" wrapText="1"/>
    </xf>
    <xf numFmtId="176" fontId="0" fillId="0" borderId="29" xfId="0" applyNumberFormat="1" applyBorder="1" applyAlignment="1">
      <alignment vertical="center"/>
    </xf>
    <xf numFmtId="176" fontId="0" fillId="0" borderId="87" xfId="0" applyNumberFormat="1" applyBorder="1" applyAlignment="1">
      <alignment vertical="center"/>
    </xf>
    <xf numFmtId="176" fontId="0" fillId="0" borderId="0" xfId="0" applyNumberFormat="1" applyAlignment="1">
      <alignment vertical="center"/>
    </xf>
    <xf numFmtId="0" fontId="4" fillId="0" borderId="54" xfId="0" applyFont="1" applyBorder="1" applyAlignment="1">
      <alignment horizontal="center" vertical="center" wrapText="1"/>
    </xf>
    <xf numFmtId="176" fontId="0" fillId="0" borderId="87" xfId="0" applyNumberFormat="1" applyBorder="1" applyAlignment="1">
      <alignment horizontal="center" vertical="center" shrinkToFit="1"/>
    </xf>
    <xf numFmtId="176" fontId="0" fillId="0" borderId="86" xfId="0" applyNumberFormat="1" applyBorder="1" applyAlignment="1">
      <alignment horizontal="center" vertical="center" shrinkToFit="1"/>
    </xf>
    <xf numFmtId="176" fontId="0" fillId="0" borderId="37" xfId="0" applyNumberFormat="1" applyBorder="1" applyAlignment="1">
      <alignment horizontal="center" vertical="center" shrinkToFit="1"/>
    </xf>
    <xf numFmtId="176" fontId="0" fillId="0" borderId="79" xfId="0" applyNumberFormat="1" applyBorder="1" applyAlignment="1">
      <alignment horizontal="center" vertical="center" shrinkToFit="1"/>
    </xf>
    <xf numFmtId="0" fontId="6" fillId="0" borderId="87" xfId="0" applyFont="1" applyBorder="1" applyAlignment="1">
      <alignment horizontal="center" vertical="center" wrapText="1" shrinkToFit="1"/>
    </xf>
    <xf numFmtId="0" fontId="0" fillId="0" borderId="0" xfId="0" applyAlignment="1">
      <alignment horizontal="center" vertical="center" wrapText="1" shrinkToFit="1"/>
    </xf>
    <xf numFmtId="177" fontId="3" fillId="0" borderId="54" xfId="0" applyNumberFormat="1" applyFont="1" applyBorder="1" applyAlignment="1">
      <alignment horizontal="center" vertical="center"/>
    </xf>
    <xf numFmtId="177" fontId="3" fillId="0" borderId="51" xfId="0" applyNumberFormat="1" applyFont="1" applyBorder="1" applyAlignment="1">
      <alignment horizontal="center" vertical="center"/>
    </xf>
    <xf numFmtId="177" fontId="3" fillId="0" borderId="51" xfId="0" applyNumberFormat="1" applyFont="1" applyBorder="1" applyAlignment="1">
      <alignment horizontal="center"/>
    </xf>
    <xf numFmtId="177" fontId="3" fillId="0" borderId="52" xfId="0" applyNumberFormat="1" applyFont="1" applyBorder="1" applyAlignment="1">
      <alignment horizontal="center"/>
    </xf>
    <xf numFmtId="0" fontId="7" fillId="0" borderId="83" xfId="0" applyFont="1" applyBorder="1" applyAlignment="1">
      <alignment horizontal="center" vertical="center" shrinkToFit="1"/>
    </xf>
    <xf numFmtId="176" fontId="0" fillId="0" borderId="37" xfId="0" applyNumberFormat="1" applyBorder="1" applyAlignment="1">
      <alignment horizontal="center" vertical="center"/>
    </xf>
    <xf numFmtId="176" fontId="0" fillId="0" borderId="28" xfId="0" applyNumberFormat="1" applyBorder="1" applyAlignment="1">
      <alignment horizontal="center" vertical="center" shrinkToFit="1"/>
    </xf>
    <xf numFmtId="176" fontId="0" fillId="0" borderId="31" xfId="0" applyNumberFormat="1" applyBorder="1" applyAlignment="1">
      <alignment vertical="center"/>
    </xf>
    <xf numFmtId="176" fontId="0" fillId="0" borderId="39" xfId="0" applyNumberFormat="1" applyBorder="1" applyAlignment="1">
      <alignment vertical="center"/>
    </xf>
    <xf numFmtId="176" fontId="0" fillId="0" borderId="48" xfId="0" applyNumberFormat="1" applyBorder="1" applyAlignment="1">
      <alignment vertical="center"/>
    </xf>
    <xf numFmtId="176" fontId="0" fillId="0" borderId="9" xfId="0" applyNumberFormat="1" applyBorder="1" applyAlignment="1">
      <alignment vertical="center" shrinkToFit="1"/>
    </xf>
    <xf numFmtId="176" fontId="0" fillId="0" borderId="8" xfId="0" applyNumberFormat="1" applyBorder="1" applyAlignment="1">
      <alignment vertical="center" shrinkToFit="1"/>
    </xf>
    <xf numFmtId="176" fontId="0" fillId="0" borderId="10" xfId="0" applyNumberFormat="1" applyBorder="1" applyAlignment="1">
      <alignment vertical="center" shrinkToFit="1"/>
    </xf>
    <xf numFmtId="56" fontId="1" fillId="0" borderId="47" xfId="0" quotePrefix="1" applyNumberFormat="1" applyFont="1" applyBorder="1" applyAlignment="1">
      <alignment horizontal="center" vertical="center"/>
    </xf>
    <xf numFmtId="0" fontId="1" fillId="0" borderId="46" xfId="0" applyFont="1" applyBorder="1" applyAlignment="1">
      <alignment horizontal="center" vertical="center"/>
    </xf>
    <xf numFmtId="0" fontId="1" fillId="0" borderId="7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95250</xdr:colOff>
      <xdr:row>13</xdr:row>
      <xdr:rowOff>95250</xdr:rowOff>
    </xdr:from>
    <xdr:to>
      <xdr:col>19</xdr:col>
      <xdr:colOff>323850</xdr:colOff>
      <xdr:row>16</xdr:row>
      <xdr:rowOff>38100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6953250" y="3933825"/>
          <a:ext cx="6400800" cy="8096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・令和８年度中に耐震診断・・・①に金額を記入。</a:t>
          </a:r>
        </a:p>
        <a:p>
          <a:pPr algn="l" rtl="0">
            <a:lnSpc>
              <a:spcPts val="1200"/>
            </a:lnSpc>
            <a:defRPr sz="1000"/>
          </a:pPr>
          <a:r>
            <a:rPr lang="ja-JP" altLang="en-US" sz="1000" b="0" i="0" u="none" strike="noStrike" baseline="0">
              <a:solidFill>
                <a:srgbClr val="000000"/>
              </a:solidFill>
              <a:latin typeface="ＭＳ Ｐゴシック"/>
              <a:ea typeface="ＭＳ Ｐゴシック"/>
            </a:rPr>
            <a:t>・令和８年度中に補強工事・・・②に金額を記入。</a:t>
          </a:r>
        </a:p>
        <a:p>
          <a:pPr algn="l" rtl="0">
            <a:lnSpc>
              <a:spcPts val="1200"/>
            </a:lnSpc>
            <a:defRPr sz="1000"/>
          </a:pPr>
          <a:r>
            <a:rPr lang="ja-JP" altLang="en-US" sz="1000" b="0" i="0" u="none" strike="noStrike" baseline="0">
              <a:solidFill>
                <a:srgbClr val="000000"/>
              </a:solidFill>
              <a:latin typeface="ＭＳ Ｐゴシック"/>
              <a:ea typeface="ＭＳ Ｐゴシック"/>
            </a:rPr>
            <a:t>・令和８年度中に改築工事・・・③に金額を記入。</a:t>
          </a:r>
        </a:p>
        <a:p>
          <a:pPr algn="l" rtl="0">
            <a:lnSpc>
              <a:spcPts val="1200"/>
            </a:lnSpc>
            <a:defRPr sz="1000"/>
          </a:pPr>
          <a:r>
            <a:rPr lang="ja-JP" altLang="en-US" sz="1000" b="0" i="0" u="none" strike="noStrike" baseline="0">
              <a:solidFill>
                <a:srgbClr val="000000"/>
              </a:solidFill>
              <a:latin typeface="ＭＳ Ｐゴシック"/>
              <a:ea typeface="ＭＳ Ｐゴシック"/>
            </a:rPr>
            <a:t>・令和８年度中にアスベスト対策工事・・・④に金額を記入。</a:t>
          </a:r>
        </a:p>
      </xdr:txBody>
    </xdr:sp>
    <xdr:clientData/>
  </xdr:twoCellAnchor>
  <xdr:twoCellAnchor>
    <xdr:from>
      <xdr:col>18</xdr:col>
      <xdr:colOff>57150</xdr:colOff>
      <xdr:row>7</xdr:row>
      <xdr:rowOff>57150</xdr:rowOff>
    </xdr:from>
    <xdr:to>
      <xdr:col>18</xdr:col>
      <xdr:colOff>323850</xdr:colOff>
      <xdr:row>8</xdr:row>
      <xdr:rowOff>66675</xdr:rowOff>
    </xdr:to>
    <xdr:sp macro="" textlink="">
      <xdr:nvSpPr>
        <xdr:cNvPr id="3" name="Oval 2">
          <a:extLst>
            <a:ext uri="{FF2B5EF4-FFF2-40B4-BE49-F238E27FC236}">
              <a16:creationId xmlns:a16="http://schemas.microsoft.com/office/drawing/2014/main" id="{00000000-0008-0000-0000-000003000000}"/>
            </a:ext>
          </a:extLst>
        </xdr:cNvPr>
        <xdr:cNvSpPr>
          <a:spLocks noChangeArrowheads="1"/>
        </xdr:cNvSpPr>
      </xdr:nvSpPr>
      <xdr:spPr bwMode="auto">
        <a:xfrm>
          <a:off x="12401550" y="2505075"/>
          <a:ext cx="266700" cy="295275"/>
        </a:xfrm>
        <a:prstGeom prst="ellips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clientData/>
  </xdr:twoCellAnchor>
  <xdr:twoCellAnchor>
    <xdr:from>
      <xdr:col>6</xdr:col>
      <xdr:colOff>106680</xdr:colOff>
      <xdr:row>0</xdr:row>
      <xdr:rowOff>129540</xdr:rowOff>
    </xdr:from>
    <xdr:to>
      <xdr:col>12</xdr:col>
      <xdr:colOff>283845</xdr:colOff>
      <xdr:row>1</xdr:row>
      <xdr:rowOff>243205</xdr:rowOff>
    </xdr:to>
    <xdr:sp macro="" textlink="">
      <xdr:nvSpPr>
        <xdr:cNvPr id="4" name="Rectangle 1">
          <a:extLst>
            <a:ext uri="{FF2B5EF4-FFF2-40B4-BE49-F238E27FC236}">
              <a16:creationId xmlns:a16="http://schemas.microsoft.com/office/drawing/2014/main" id="{00000000-0008-0000-0000-000004000000}"/>
            </a:ext>
          </a:extLst>
        </xdr:cNvPr>
        <xdr:cNvSpPr>
          <a:spLocks noChangeArrowheads="1"/>
        </xdr:cNvSpPr>
      </xdr:nvSpPr>
      <xdr:spPr bwMode="auto">
        <a:xfrm>
          <a:off x="1950720" y="129540"/>
          <a:ext cx="2143125" cy="43370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47625</xdr:colOff>
      <xdr:row>58</xdr:row>
      <xdr:rowOff>9525</xdr:rowOff>
    </xdr:from>
    <xdr:to>
      <xdr:col>18</xdr:col>
      <xdr:colOff>9525</xdr:colOff>
      <xdr:row>60</xdr:row>
      <xdr:rowOff>0</xdr:rowOff>
    </xdr:to>
    <xdr:sp macro="" textlink="">
      <xdr:nvSpPr>
        <xdr:cNvPr id="2" name="AutoShape 1">
          <a:extLst>
            <a:ext uri="{FF2B5EF4-FFF2-40B4-BE49-F238E27FC236}">
              <a16:creationId xmlns:a16="http://schemas.microsoft.com/office/drawing/2014/main" id="{00000000-0008-0000-0900-000002000000}"/>
            </a:ext>
          </a:extLst>
        </xdr:cNvPr>
        <xdr:cNvSpPr>
          <a:spLocks noChangeArrowheads="1"/>
        </xdr:cNvSpPr>
      </xdr:nvSpPr>
      <xdr:spPr bwMode="auto">
        <a:xfrm>
          <a:off x="5686425" y="11020425"/>
          <a:ext cx="666750" cy="333375"/>
        </a:xfrm>
        <a:prstGeom prst="rightArrow">
          <a:avLst>
            <a:gd name="adj1" fmla="val 50000"/>
            <a:gd name="adj2" fmla="val 3431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低い額</a:t>
          </a:r>
        </a:p>
      </xdr:txBody>
    </xdr:sp>
    <xdr:clientData/>
  </xdr:twoCellAnchor>
  <xdr:twoCellAnchor>
    <xdr:from>
      <xdr:col>10</xdr:col>
      <xdr:colOff>133350</xdr:colOff>
      <xdr:row>5</xdr:row>
      <xdr:rowOff>0</xdr:rowOff>
    </xdr:from>
    <xdr:to>
      <xdr:col>16</xdr:col>
      <xdr:colOff>180975</xdr:colOff>
      <xdr:row>6</xdr:row>
      <xdr:rowOff>180975</xdr:rowOff>
    </xdr:to>
    <xdr:sp macro="" textlink="">
      <xdr:nvSpPr>
        <xdr:cNvPr id="3" name="Rectangle 2">
          <a:extLst>
            <a:ext uri="{FF2B5EF4-FFF2-40B4-BE49-F238E27FC236}">
              <a16:creationId xmlns:a16="http://schemas.microsoft.com/office/drawing/2014/main" id="{00000000-0008-0000-0900-000003000000}"/>
            </a:ext>
          </a:extLst>
        </xdr:cNvPr>
        <xdr:cNvSpPr>
          <a:spLocks noChangeArrowheads="1"/>
        </xdr:cNvSpPr>
      </xdr:nvSpPr>
      <xdr:spPr bwMode="auto">
        <a:xfrm>
          <a:off x="3657600" y="1238250"/>
          <a:ext cx="2162175" cy="41910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twoCellAnchor>
    <xdr:from>
      <xdr:col>5</xdr:col>
      <xdr:colOff>304800</xdr:colOff>
      <xdr:row>29</xdr:row>
      <xdr:rowOff>190500</xdr:rowOff>
    </xdr:from>
    <xdr:to>
      <xdr:col>7</xdr:col>
      <xdr:colOff>180975</xdr:colOff>
      <xdr:row>31</xdr:row>
      <xdr:rowOff>47625</xdr:rowOff>
    </xdr:to>
    <xdr:sp macro="" textlink="">
      <xdr:nvSpPr>
        <xdr:cNvPr id="4" name="Oval 6">
          <a:extLst>
            <a:ext uri="{FF2B5EF4-FFF2-40B4-BE49-F238E27FC236}">
              <a16:creationId xmlns:a16="http://schemas.microsoft.com/office/drawing/2014/main" id="{00000000-0008-0000-0900-000004000000}"/>
            </a:ext>
          </a:extLst>
        </xdr:cNvPr>
        <xdr:cNvSpPr>
          <a:spLocks noChangeArrowheads="1"/>
        </xdr:cNvSpPr>
      </xdr:nvSpPr>
      <xdr:spPr bwMode="auto">
        <a:xfrm>
          <a:off x="2066925" y="6210300"/>
          <a:ext cx="581025" cy="219075"/>
        </a:xfrm>
        <a:prstGeom prst="ellips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200025</xdr:colOff>
      <xdr:row>48</xdr:row>
      <xdr:rowOff>209550</xdr:rowOff>
    </xdr:from>
    <xdr:to>
      <xdr:col>12</xdr:col>
      <xdr:colOff>180975</xdr:colOff>
      <xdr:row>51</xdr:row>
      <xdr:rowOff>28575</xdr:rowOff>
    </xdr:to>
    <xdr:sp macro="" textlink="">
      <xdr:nvSpPr>
        <xdr:cNvPr id="5" name="AutoShape 7">
          <a:extLst>
            <a:ext uri="{FF2B5EF4-FFF2-40B4-BE49-F238E27FC236}">
              <a16:creationId xmlns:a16="http://schemas.microsoft.com/office/drawing/2014/main" id="{00000000-0008-0000-0900-000005000000}"/>
            </a:ext>
          </a:extLst>
        </xdr:cNvPr>
        <xdr:cNvSpPr>
          <a:spLocks noChangeArrowheads="1"/>
        </xdr:cNvSpPr>
      </xdr:nvSpPr>
      <xdr:spPr bwMode="auto">
        <a:xfrm>
          <a:off x="2314575" y="9467850"/>
          <a:ext cx="2095500" cy="371475"/>
        </a:xfrm>
        <a:prstGeom prst="wedgeRoundRectCallout">
          <a:avLst>
            <a:gd name="adj1" fmla="val 80907"/>
            <a:gd name="adj2" fmla="val -2796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解体建物面積≦新建物面積</a:t>
          </a:r>
        </a:p>
        <a:p>
          <a:pPr algn="l" rtl="0">
            <a:lnSpc>
              <a:spcPts val="1100"/>
            </a:lnSpc>
            <a:defRPr sz="1000"/>
          </a:pPr>
          <a:r>
            <a:rPr lang="ja-JP" altLang="en-US" sz="1100" b="0" i="0" u="none" strike="noStrike" baseline="0">
              <a:solidFill>
                <a:srgbClr val="000000"/>
              </a:solidFill>
              <a:latin typeface="ＭＳ Ｐゴシック"/>
              <a:ea typeface="ＭＳ Ｐゴシック"/>
            </a:rPr>
            <a:t>の場合、１００％と記入。</a:t>
          </a:r>
        </a:p>
      </xdr:txBody>
    </xdr:sp>
    <xdr:clientData/>
  </xdr:twoCellAnchor>
  <xdr:twoCellAnchor>
    <xdr:from>
      <xdr:col>1</xdr:col>
      <xdr:colOff>38100</xdr:colOff>
      <xdr:row>45</xdr:row>
      <xdr:rowOff>209550</xdr:rowOff>
    </xdr:from>
    <xdr:to>
      <xdr:col>20</xdr:col>
      <xdr:colOff>133350</xdr:colOff>
      <xdr:row>47</xdr:row>
      <xdr:rowOff>123825</xdr:rowOff>
    </xdr:to>
    <xdr:sp macro="" textlink="">
      <xdr:nvSpPr>
        <xdr:cNvPr id="6" name="AutoShape 8">
          <a:extLst>
            <a:ext uri="{FF2B5EF4-FFF2-40B4-BE49-F238E27FC236}">
              <a16:creationId xmlns:a16="http://schemas.microsoft.com/office/drawing/2014/main" id="{00000000-0008-0000-0900-000006000000}"/>
            </a:ext>
          </a:extLst>
        </xdr:cNvPr>
        <xdr:cNvSpPr>
          <a:spLocks noChangeArrowheads="1"/>
        </xdr:cNvSpPr>
      </xdr:nvSpPr>
      <xdr:spPr bwMode="auto">
        <a:xfrm>
          <a:off x="390525" y="10696575"/>
          <a:ext cx="6724650" cy="409575"/>
        </a:xfrm>
        <a:prstGeom prst="wedgeRoundRectCallout">
          <a:avLst>
            <a:gd name="adj1" fmla="val 19972"/>
            <a:gd name="adj2" fmla="val 9871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解体する建物のうち、Ｉｓ値（Ｉｗ値）又はｑ値（CTUSD値）が基準値以下のフロア面積（この場合、1階（1,500㎡）が基準値以下であったとする。）を記入。按分が必要な場合は按分後の面積を記入。</a:t>
          </a:r>
        </a:p>
      </xdr:txBody>
    </xdr:sp>
    <xdr:clientData/>
  </xdr:twoCellAnchor>
  <xdr:twoCellAnchor>
    <xdr:from>
      <xdr:col>5</xdr:col>
      <xdr:colOff>66675</xdr:colOff>
      <xdr:row>56</xdr:row>
      <xdr:rowOff>171450</xdr:rowOff>
    </xdr:from>
    <xdr:to>
      <xdr:col>15</xdr:col>
      <xdr:colOff>304800</xdr:colOff>
      <xdr:row>58</xdr:row>
      <xdr:rowOff>47625</xdr:rowOff>
    </xdr:to>
    <xdr:sp macro="" textlink="">
      <xdr:nvSpPr>
        <xdr:cNvPr id="7" name="AutoShape 9">
          <a:extLst>
            <a:ext uri="{FF2B5EF4-FFF2-40B4-BE49-F238E27FC236}">
              <a16:creationId xmlns:a16="http://schemas.microsoft.com/office/drawing/2014/main" id="{00000000-0008-0000-0900-000007000000}"/>
            </a:ext>
          </a:extLst>
        </xdr:cNvPr>
        <xdr:cNvSpPr>
          <a:spLocks noChangeArrowheads="1"/>
        </xdr:cNvSpPr>
      </xdr:nvSpPr>
      <xdr:spPr bwMode="auto">
        <a:xfrm>
          <a:off x="1828800" y="10839450"/>
          <a:ext cx="3762375" cy="219075"/>
        </a:xfrm>
        <a:prstGeom prst="wedgeRoundRectCallout">
          <a:avLst>
            <a:gd name="adj1" fmla="val -21898"/>
            <a:gd name="adj2" fmla="val -10897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外構工事、備品購入に係る経費等は補助対象外</a:t>
          </a:r>
        </a:p>
      </xdr:txBody>
    </xdr:sp>
    <xdr:clientData/>
  </xdr:twoCellAnchor>
  <xdr:oneCellAnchor>
    <xdr:from>
      <xdr:col>11</xdr:col>
      <xdr:colOff>114300</xdr:colOff>
      <xdr:row>52</xdr:row>
      <xdr:rowOff>28575</xdr:rowOff>
    </xdr:from>
    <xdr:ext cx="914400" cy="38100"/>
    <xdr:sp macro="" textlink="">
      <xdr:nvSpPr>
        <xdr:cNvPr id="8" name="AutoShape 10">
          <a:extLst>
            <a:ext uri="{FF2B5EF4-FFF2-40B4-BE49-F238E27FC236}">
              <a16:creationId xmlns:a16="http://schemas.microsoft.com/office/drawing/2014/main" id="{00000000-0008-0000-0900-000008000000}"/>
            </a:ext>
          </a:extLst>
        </xdr:cNvPr>
        <xdr:cNvSpPr>
          <a:spLocks noChangeArrowheads="1"/>
        </xdr:cNvSpPr>
      </xdr:nvSpPr>
      <xdr:spPr bwMode="auto">
        <a:xfrm flipV="1">
          <a:off x="3990975" y="10010775"/>
          <a:ext cx="914400" cy="38100"/>
        </a:xfrm>
        <a:prstGeom prst="wedgeRoundRectCallout">
          <a:avLst>
            <a:gd name="adj1" fmla="val 81250"/>
            <a:gd name="adj2" fmla="val -1825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95250</xdr:colOff>
      <xdr:row>51</xdr:row>
      <xdr:rowOff>123825</xdr:rowOff>
    </xdr:from>
    <xdr:to>
      <xdr:col>15</xdr:col>
      <xdr:colOff>0</xdr:colOff>
      <xdr:row>53</xdr:row>
      <xdr:rowOff>66675</xdr:rowOff>
    </xdr:to>
    <xdr:sp macro="" textlink="">
      <xdr:nvSpPr>
        <xdr:cNvPr id="9" name="AutoShape 11">
          <a:extLst>
            <a:ext uri="{FF2B5EF4-FFF2-40B4-BE49-F238E27FC236}">
              <a16:creationId xmlns:a16="http://schemas.microsoft.com/office/drawing/2014/main" id="{00000000-0008-0000-0900-000009000000}"/>
            </a:ext>
          </a:extLst>
        </xdr:cNvPr>
        <xdr:cNvSpPr>
          <a:spLocks noChangeArrowheads="1"/>
        </xdr:cNvSpPr>
      </xdr:nvSpPr>
      <xdr:spPr bwMode="auto">
        <a:xfrm>
          <a:off x="800100" y="9934575"/>
          <a:ext cx="4486275" cy="285750"/>
        </a:xfrm>
        <a:prstGeom prst="wedgeRoundRectCallout">
          <a:avLst>
            <a:gd name="adj1" fmla="val -37319"/>
            <a:gd name="adj2" fmla="val 13214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各学校の建物１棟ごとで按分した後の数値を記入。</a:t>
          </a:r>
        </a:p>
      </xdr:txBody>
    </xdr:sp>
    <xdr:clientData/>
  </xdr:twoCellAnchor>
  <xdr:twoCellAnchor>
    <xdr:from>
      <xdr:col>0</xdr:col>
      <xdr:colOff>316230</xdr:colOff>
      <xdr:row>58</xdr:row>
      <xdr:rowOff>190500</xdr:rowOff>
    </xdr:from>
    <xdr:to>
      <xdr:col>6</xdr:col>
      <xdr:colOff>38100</xdr:colOff>
      <xdr:row>60</xdr:row>
      <xdr:rowOff>38100</xdr:rowOff>
    </xdr:to>
    <xdr:sp macro="" textlink="">
      <xdr:nvSpPr>
        <xdr:cNvPr id="10" name="Oval 12">
          <a:extLst>
            <a:ext uri="{FF2B5EF4-FFF2-40B4-BE49-F238E27FC236}">
              <a16:creationId xmlns:a16="http://schemas.microsoft.com/office/drawing/2014/main" id="{00000000-0008-0000-0900-00000A000000}"/>
            </a:ext>
          </a:extLst>
        </xdr:cNvPr>
        <xdr:cNvSpPr>
          <a:spLocks noChangeArrowheads="1"/>
        </xdr:cNvSpPr>
      </xdr:nvSpPr>
      <xdr:spPr bwMode="auto">
        <a:xfrm>
          <a:off x="316230" y="14081760"/>
          <a:ext cx="1764030" cy="350520"/>
        </a:xfrm>
        <a:prstGeom prst="ellips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219075</xdr:colOff>
      <xdr:row>63</xdr:row>
      <xdr:rowOff>190500</xdr:rowOff>
    </xdr:from>
    <xdr:to>
      <xdr:col>15</xdr:col>
      <xdr:colOff>95250</xdr:colOff>
      <xdr:row>65</xdr:row>
      <xdr:rowOff>9525</xdr:rowOff>
    </xdr:to>
    <xdr:sp macro="" textlink="">
      <xdr:nvSpPr>
        <xdr:cNvPr id="11" name="Oval 13">
          <a:extLst>
            <a:ext uri="{FF2B5EF4-FFF2-40B4-BE49-F238E27FC236}">
              <a16:creationId xmlns:a16="http://schemas.microsoft.com/office/drawing/2014/main" id="{00000000-0008-0000-0900-00000B000000}"/>
            </a:ext>
          </a:extLst>
        </xdr:cNvPr>
        <xdr:cNvSpPr>
          <a:spLocks noChangeArrowheads="1"/>
        </xdr:cNvSpPr>
      </xdr:nvSpPr>
      <xdr:spPr bwMode="auto">
        <a:xfrm>
          <a:off x="4800600" y="12039600"/>
          <a:ext cx="581025" cy="180975"/>
        </a:xfrm>
        <a:prstGeom prst="ellips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133350</xdr:colOff>
      <xdr:row>67</xdr:row>
      <xdr:rowOff>19050</xdr:rowOff>
    </xdr:from>
    <xdr:to>
      <xdr:col>17</xdr:col>
      <xdr:colOff>266700</xdr:colOff>
      <xdr:row>69</xdr:row>
      <xdr:rowOff>161925</xdr:rowOff>
    </xdr:to>
    <xdr:sp macro="" textlink="">
      <xdr:nvSpPr>
        <xdr:cNvPr id="12" name="AutoShape 14">
          <a:extLst>
            <a:ext uri="{FF2B5EF4-FFF2-40B4-BE49-F238E27FC236}">
              <a16:creationId xmlns:a16="http://schemas.microsoft.com/office/drawing/2014/main" id="{00000000-0008-0000-0900-00000C000000}"/>
            </a:ext>
          </a:extLst>
        </xdr:cNvPr>
        <xdr:cNvSpPr>
          <a:spLocks noChangeArrowheads="1"/>
        </xdr:cNvSpPr>
      </xdr:nvSpPr>
      <xdr:spPr bwMode="auto">
        <a:xfrm>
          <a:off x="3590925" y="15954375"/>
          <a:ext cx="2600325" cy="638175"/>
        </a:xfrm>
        <a:prstGeom prst="wedgeRoundRectCallout">
          <a:avLst>
            <a:gd name="adj1" fmla="val 34981"/>
            <a:gd name="adj2" fmla="val -10224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en-US" altLang="ja-JP" sz="1100" b="0" i="0" u="none" strike="noStrike" baseline="0">
              <a:solidFill>
                <a:srgbClr val="000000"/>
              </a:solidFill>
              <a:latin typeface="ＭＳ Ｐゴシック"/>
              <a:ea typeface="ＭＳ Ｐゴシック"/>
            </a:rPr>
            <a:t>238,500,000</a:t>
          </a:r>
          <a:r>
            <a:rPr lang="ja-JP" altLang="en-US" sz="1100" b="0" i="0" u="none" strike="noStrike" baseline="0">
              <a:solidFill>
                <a:srgbClr val="000000"/>
              </a:solidFill>
              <a:latin typeface="ＭＳ Ｐゴシック"/>
              <a:ea typeface="ＭＳ Ｐゴシック"/>
            </a:rPr>
            <a:t>×工事出来高（８０％）</a:t>
          </a:r>
        </a:p>
        <a:p>
          <a:pPr algn="l" rtl="0">
            <a:lnSpc>
              <a:spcPts val="1100"/>
            </a:lnSpc>
            <a:defRPr sz="1000"/>
          </a:pPr>
          <a:r>
            <a:rPr lang="ja-JP" altLang="en-US" sz="1100" b="0" i="0" u="none" strike="noStrike" baseline="0">
              <a:solidFill>
                <a:srgbClr val="000000"/>
              </a:solidFill>
              <a:latin typeface="ＭＳ Ｐゴシック"/>
              <a:ea typeface="ＭＳ Ｐゴシック"/>
            </a:rPr>
            <a:t>×補助率（2/3）＝</a:t>
          </a:r>
          <a:r>
            <a:rPr lang="en-US" altLang="ja-JP" sz="1100" b="0" i="0" u="none" strike="noStrike" baseline="0">
              <a:solidFill>
                <a:srgbClr val="000000"/>
              </a:solidFill>
              <a:latin typeface="ＭＳ Ｐゴシック"/>
              <a:ea typeface="ＭＳ Ｐゴシック"/>
            </a:rPr>
            <a:t>127,200,000</a:t>
          </a:r>
        </a:p>
        <a:p>
          <a:pPr algn="l" rtl="0">
            <a:lnSpc>
              <a:spcPts val="11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小数点未満の端数は切り捨て</a:t>
          </a:r>
        </a:p>
      </xdr:txBody>
    </xdr:sp>
    <xdr:clientData/>
  </xdr:twoCellAnchor>
  <xdr:twoCellAnchor>
    <xdr:from>
      <xdr:col>0</xdr:col>
      <xdr:colOff>76200</xdr:colOff>
      <xdr:row>66</xdr:row>
      <xdr:rowOff>0</xdr:rowOff>
    </xdr:from>
    <xdr:to>
      <xdr:col>10</xdr:col>
      <xdr:colOff>19050</xdr:colOff>
      <xdr:row>69</xdr:row>
      <xdr:rowOff>28575</xdr:rowOff>
    </xdr:to>
    <xdr:sp macro="" textlink="">
      <xdr:nvSpPr>
        <xdr:cNvPr id="13" name="AutoShape 15">
          <a:extLst>
            <a:ext uri="{FF2B5EF4-FFF2-40B4-BE49-F238E27FC236}">
              <a16:creationId xmlns:a16="http://schemas.microsoft.com/office/drawing/2014/main" id="{00000000-0008-0000-0900-00000D000000}"/>
            </a:ext>
          </a:extLst>
        </xdr:cNvPr>
        <xdr:cNvSpPr>
          <a:spLocks noChangeArrowheads="1"/>
        </xdr:cNvSpPr>
      </xdr:nvSpPr>
      <xdr:spPr bwMode="auto">
        <a:xfrm>
          <a:off x="76200" y="15687675"/>
          <a:ext cx="3400425" cy="771525"/>
        </a:xfrm>
        <a:prstGeom prst="wedgeRectCallout">
          <a:avLst>
            <a:gd name="adj1" fmla="val 88097"/>
            <a:gd name="adj2" fmla="val -85802"/>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「計画書３－３　１　解体する建物の耐震診断結果等」の数値により２/３か４/５に○をする。この場合IS値が0.3のため、補助率は２/３になる</a:t>
          </a:r>
        </a:p>
      </xdr:txBody>
    </xdr:sp>
    <xdr:clientData/>
  </xdr:twoCellAnchor>
  <xdr:oneCellAnchor>
    <xdr:from>
      <xdr:col>2</xdr:col>
      <xdr:colOff>276225</xdr:colOff>
      <xdr:row>34</xdr:row>
      <xdr:rowOff>123825</xdr:rowOff>
    </xdr:from>
    <xdr:ext cx="2381250" cy="266700"/>
    <xdr:sp macro="" textlink="">
      <xdr:nvSpPr>
        <xdr:cNvPr id="14" name="AutoShape 16">
          <a:extLst>
            <a:ext uri="{FF2B5EF4-FFF2-40B4-BE49-F238E27FC236}">
              <a16:creationId xmlns:a16="http://schemas.microsoft.com/office/drawing/2014/main" id="{00000000-0008-0000-0900-00000E000000}"/>
            </a:ext>
          </a:extLst>
        </xdr:cNvPr>
        <xdr:cNvSpPr>
          <a:spLocks noChangeArrowheads="1"/>
        </xdr:cNvSpPr>
      </xdr:nvSpPr>
      <xdr:spPr bwMode="auto">
        <a:xfrm>
          <a:off x="981075" y="7019925"/>
          <a:ext cx="2381250" cy="266700"/>
        </a:xfrm>
        <a:prstGeom prst="wedgeRoundRectCallout">
          <a:avLst>
            <a:gd name="adj1" fmla="val -59199"/>
            <a:gd name="adj2" fmla="val -4285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按分後の金額を記入（税込み）</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twoCellAnchor>
    <xdr:from>
      <xdr:col>6</xdr:col>
      <xdr:colOff>314325</xdr:colOff>
      <xdr:row>8</xdr:row>
      <xdr:rowOff>104775</xdr:rowOff>
    </xdr:from>
    <xdr:to>
      <xdr:col>18</xdr:col>
      <xdr:colOff>295275</xdr:colOff>
      <xdr:row>9</xdr:row>
      <xdr:rowOff>228600</xdr:rowOff>
    </xdr:to>
    <xdr:sp macro="" textlink="">
      <xdr:nvSpPr>
        <xdr:cNvPr id="15" name="AutoShape 17">
          <a:extLst>
            <a:ext uri="{FF2B5EF4-FFF2-40B4-BE49-F238E27FC236}">
              <a16:creationId xmlns:a16="http://schemas.microsoft.com/office/drawing/2014/main" id="{00000000-0008-0000-0900-00000F000000}"/>
            </a:ext>
          </a:extLst>
        </xdr:cNvPr>
        <xdr:cNvSpPr>
          <a:spLocks noChangeArrowheads="1"/>
        </xdr:cNvSpPr>
      </xdr:nvSpPr>
      <xdr:spPr bwMode="auto">
        <a:xfrm>
          <a:off x="2428875" y="2009775"/>
          <a:ext cx="4210050" cy="29527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この様式は、各学校の</a:t>
          </a:r>
          <a:r>
            <a:rPr lang="ja-JP" altLang="en-US" sz="1400" b="1" i="0" u="sng" strike="noStrike" baseline="0">
              <a:solidFill>
                <a:srgbClr val="000000"/>
              </a:solidFill>
              <a:latin typeface="ＭＳ Ｐゴシック"/>
              <a:ea typeface="ＭＳ Ｐゴシック"/>
            </a:rPr>
            <a:t>建物１棟ごと</a:t>
          </a:r>
          <a:r>
            <a:rPr lang="ja-JP" altLang="en-US" sz="1200" b="0" i="0" u="none" strike="noStrike" baseline="0">
              <a:solidFill>
                <a:srgbClr val="000000"/>
              </a:solidFill>
              <a:latin typeface="ＭＳ Ｐゴシック"/>
              <a:ea typeface="ＭＳ Ｐゴシック"/>
            </a:rPr>
            <a:t>に作成してください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76200</xdr:colOff>
      <xdr:row>12</xdr:row>
      <xdr:rowOff>238125</xdr:rowOff>
    </xdr:from>
    <xdr:to>
      <xdr:col>2</xdr:col>
      <xdr:colOff>333375</xdr:colOff>
      <xdr:row>14</xdr:row>
      <xdr:rowOff>28575</xdr:rowOff>
    </xdr:to>
    <xdr:sp macro="" textlink="">
      <xdr:nvSpPr>
        <xdr:cNvPr id="3" name="Oval 3">
          <a:extLst>
            <a:ext uri="{FF2B5EF4-FFF2-40B4-BE49-F238E27FC236}">
              <a16:creationId xmlns:a16="http://schemas.microsoft.com/office/drawing/2014/main" id="{00000000-0008-0000-0A00-000003000000}"/>
            </a:ext>
          </a:extLst>
        </xdr:cNvPr>
        <xdr:cNvSpPr>
          <a:spLocks noChangeArrowheads="1"/>
        </xdr:cNvSpPr>
      </xdr:nvSpPr>
      <xdr:spPr bwMode="auto">
        <a:xfrm>
          <a:off x="428625" y="2228850"/>
          <a:ext cx="609600" cy="20002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95250</xdr:colOff>
      <xdr:row>11</xdr:row>
      <xdr:rowOff>228600</xdr:rowOff>
    </xdr:from>
    <xdr:to>
      <xdr:col>3</xdr:col>
      <xdr:colOff>0</xdr:colOff>
      <xdr:row>13</xdr:row>
      <xdr:rowOff>19050</xdr:rowOff>
    </xdr:to>
    <xdr:sp macro="" textlink="">
      <xdr:nvSpPr>
        <xdr:cNvPr id="4" name="Oval 4">
          <a:extLst>
            <a:ext uri="{FF2B5EF4-FFF2-40B4-BE49-F238E27FC236}">
              <a16:creationId xmlns:a16="http://schemas.microsoft.com/office/drawing/2014/main" id="{00000000-0008-0000-0A00-000004000000}"/>
            </a:ext>
          </a:extLst>
        </xdr:cNvPr>
        <xdr:cNvSpPr>
          <a:spLocks noChangeArrowheads="1"/>
        </xdr:cNvSpPr>
      </xdr:nvSpPr>
      <xdr:spPr bwMode="auto">
        <a:xfrm>
          <a:off x="447675" y="2057400"/>
          <a:ext cx="609600" cy="19050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200025</xdr:colOff>
      <xdr:row>10</xdr:row>
      <xdr:rowOff>0</xdr:rowOff>
    </xdr:from>
    <xdr:to>
      <xdr:col>18</xdr:col>
      <xdr:colOff>219075</xdr:colOff>
      <xdr:row>13</xdr:row>
      <xdr:rowOff>95250</xdr:rowOff>
    </xdr:to>
    <xdr:sp macro="" textlink="">
      <xdr:nvSpPr>
        <xdr:cNvPr id="5" name="AutoShape 5">
          <a:extLst>
            <a:ext uri="{FF2B5EF4-FFF2-40B4-BE49-F238E27FC236}">
              <a16:creationId xmlns:a16="http://schemas.microsoft.com/office/drawing/2014/main" id="{00000000-0008-0000-0A00-000005000000}"/>
            </a:ext>
          </a:extLst>
        </xdr:cNvPr>
        <xdr:cNvSpPr>
          <a:spLocks noChangeArrowheads="1"/>
        </xdr:cNvSpPr>
      </xdr:nvSpPr>
      <xdr:spPr bwMode="auto">
        <a:xfrm>
          <a:off x="3724275" y="1714500"/>
          <a:ext cx="2838450" cy="609600"/>
        </a:xfrm>
        <a:prstGeom prst="wedgeRoundRectCallout">
          <a:avLst>
            <a:gd name="adj1" fmla="val -58727"/>
            <a:gd name="adj2" fmla="val 4579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各階ごとにＸ方向・Ｙ方向のＩｓ値（Ｉｗ値）・ｑ値(CTUSD値)を記載してください。記入しきれない場合は、別紙に記入してください。</a:t>
          </a:r>
        </a:p>
      </xdr:txBody>
    </xdr:sp>
    <xdr:clientData/>
  </xdr:twoCellAnchor>
  <xdr:twoCellAnchor>
    <xdr:from>
      <xdr:col>13</xdr:col>
      <xdr:colOff>333375</xdr:colOff>
      <xdr:row>18</xdr:row>
      <xdr:rowOff>28575</xdr:rowOff>
    </xdr:from>
    <xdr:to>
      <xdr:col>14</xdr:col>
      <xdr:colOff>247650</xdr:colOff>
      <xdr:row>19</xdr:row>
      <xdr:rowOff>76200</xdr:rowOff>
    </xdr:to>
    <xdr:sp macro="" textlink="">
      <xdr:nvSpPr>
        <xdr:cNvPr id="7" name="Oval 18">
          <a:extLst>
            <a:ext uri="{FF2B5EF4-FFF2-40B4-BE49-F238E27FC236}">
              <a16:creationId xmlns:a16="http://schemas.microsoft.com/office/drawing/2014/main" id="{00000000-0008-0000-0A00-000007000000}"/>
            </a:ext>
          </a:extLst>
        </xdr:cNvPr>
        <xdr:cNvSpPr>
          <a:spLocks noChangeArrowheads="1"/>
        </xdr:cNvSpPr>
      </xdr:nvSpPr>
      <xdr:spPr bwMode="auto">
        <a:xfrm>
          <a:off x="4914900" y="3267075"/>
          <a:ext cx="266700" cy="295275"/>
        </a:xfrm>
        <a:prstGeom prst="ellips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clientData/>
  </xdr:twoCellAnchor>
  <xdr:twoCellAnchor>
    <xdr:from>
      <xdr:col>7</xdr:col>
      <xdr:colOff>314325</xdr:colOff>
      <xdr:row>28</xdr:row>
      <xdr:rowOff>66675</xdr:rowOff>
    </xdr:from>
    <xdr:to>
      <xdr:col>18</xdr:col>
      <xdr:colOff>47625</xdr:colOff>
      <xdr:row>32</xdr:row>
      <xdr:rowOff>38100</xdr:rowOff>
    </xdr:to>
    <xdr:sp macro="" textlink="">
      <xdr:nvSpPr>
        <xdr:cNvPr id="8" name="AutoShape 19">
          <a:extLst>
            <a:ext uri="{FF2B5EF4-FFF2-40B4-BE49-F238E27FC236}">
              <a16:creationId xmlns:a16="http://schemas.microsoft.com/office/drawing/2014/main" id="{00000000-0008-0000-0A00-000008000000}"/>
            </a:ext>
          </a:extLst>
        </xdr:cNvPr>
        <xdr:cNvSpPr>
          <a:spLocks noChangeArrowheads="1"/>
        </xdr:cNvSpPr>
      </xdr:nvSpPr>
      <xdr:spPr bwMode="auto">
        <a:xfrm>
          <a:off x="2781300" y="5743575"/>
          <a:ext cx="3609975" cy="962025"/>
        </a:xfrm>
        <a:prstGeom prst="wedgeRoundRectCallout">
          <a:avLst>
            <a:gd name="adj1" fmla="val -45514"/>
            <a:gd name="adj2" fmla="val -14505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耐震診断の結果を踏まえ、補強案を検討したが、改築でなくては耐震化が図れないという結論に至った経緯を簡潔に記してください。また、補強案等の資料も添付してください。添付資料の様式は自由です。</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11</xdr:col>
      <xdr:colOff>66675</xdr:colOff>
      <xdr:row>5</xdr:row>
      <xdr:rowOff>66675</xdr:rowOff>
    </xdr:from>
    <xdr:to>
      <xdr:col>16</xdr:col>
      <xdr:colOff>323850</xdr:colOff>
      <xdr:row>7</xdr:row>
      <xdr:rowOff>0</xdr:rowOff>
    </xdr:to>
    <xdr:sp macro="" textlink="">
      <xdr:nvSpPr>
        <xdr:cNvPr id="9" name="Rectangle 21">
          <a:extLst>
            <a:ext uri="{FF2B5EF4-FFF2-40B4-BE49-F238E27FC236}">
              <a16:creationId xmlns:a16="http://schemas.microsoft.com/office/drawing/2014/main" id="{00000000-0008-0000-0A00-000009000000}"/>
            </a:ext>
          </a:extLst>
        </xdr:cNvPr>
        <xdr:cNvSpPr>
          <a:spLocks noChangeArrowheads="1"/>
        </xdr:cNvSpPr>
      </xdr:nvSpPr>
      <xdr:spPr bwMode="auto">
        <a:xfrm>
          <a:off x="3943350" y="923925"/>
          <a:ext cx="2019300" cy="27622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47625</xdr:colOff>
      <xdr:row>2</xdr:row>
      <xdr:rowOff>161925</xdr:rowOff>
    </xdr:from>
    <xdr:to>
      <xdr:col>10</xdr:col>
      <xdr:colOff>352425</xdr:colOff>
      <xdr:row>4</xdr:row>
      <xdr:rowOff>219075</xdr:rowOff>
    </xdr:to>
    <xdr:sp macro="" textlink="">
      <xdr:nvSpPr>
        <xdr:cNvPr id="2" name="AutoShape 2">
          <a:extLst>
            <a:ext uri="{FF2B5EF4-FFF2-40B4-BE49-F238E27FC236}">
              <a16:creationId xmlns:a16="http://schemas.microsoft.com/office/drawing/2014/main" id="{00000000-0008-0000-0B00-000002000000}"/>
            </a:ext>
          </a:extLst>
        </xdr:cNvPr>
        <xdr:cNvSpPr>
          <a:spLocks noChangeArrowheads="1"/>
        </xdr:cNvSpPr>
      </xdr:nvSpPr>
      <xdr:spPr bwMode="auto">
        <a:xfrm>
          <a:off x="47625" y="733425"/>
          <a:ext cx="3924300" cy="6667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計画書４－１と４－２は、令和８年度にアスベスト対策工事を実施する予定の場合、記入してください。</a:t>
          </a:r>
        </a:p>
      </xdr:txBody>
    </xdr:sp>
    <xdr:clientData/>
  </xdr:twoCellAnchor>
  <xdr:twoCellAnchor>
    <xdr:from>
      <xdr:col>4</xdr:col>
      <xdr:colOff>352425</xdr:colOff>
      <xdr:row>0</xdr:row>
      <xdr:rowOff>28575</xdr:rowOff>
    </xdr:from>
    <xdr:to>
      <xdr:col>10</xdr:col>
      <xdr:colOff>200025</xdr:colOff>
      <xdr:row>1</xdr:row>
      <xdr:rowOff>133350</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095625" y="28575"/>
          <a:ext cx="3962400" cy="27622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twoCellAnchor>
    <xdr:from>
      <xdr:col>2</xdr:col>
      <xdr:colOff>238125</xdr:colOff>
      <xdr:row>18</xdr:row>
      <xdr:rowOff>352425</xdr:rowOff>
    </xdr:from>
    <xdr:to>
      <xdr:col>10</xdr:col>
      <xdr:colOff>219075</xdr:colOff>
      <xdr:row>21</xdr:row>
      <xdr:rowOff>152400</xdr:rowOff>
    </xdr:to>
    <xdr:sp macro="" textlink="">
      <xdr:nvSpPr>
        <xdr:cNvPr id="4" name="AutoShape 4">
          <a:extLst>
            <a:ext uri="{FF2B5EF4-FFF2-40B4-BE49-F238E27FC236}">
              <a16:creationId xmlns:a16="http://schemas.microsoft.com/office/drawing/2014/main" id="{00000000-0008-0000-0B00-000004000000}"/>
            </a:ext>
          </a:extLst>
        </xdr:cNvPr>
        <xdr:cNvSpPr>
          <a:spLocks noChangeArrowheads="1"/>
        </xdr:cNvSpPr>
      </xdr:nvSpPr>
      <xdr:spPr bwMode="auto">
        <a:xfrm>
          <a:off x="1609725" y="3257550"/>
          <a:ext cx="5467350" cy="495300"/>
        </a:xfrm>
        <a:prstGeom prst="wedgeRectCallout">
          <a:avLst>
            <a:gd name="adj1" fmla="val 45366"/>
            <a:gd name="adj2" fmla="val -127778"/>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計画書４－２の「３　補助対象経費　計（Ｅ）」を記入する。こちらは千円未満の端数があるままで構わない。</a:t>
          </a:r>
        </a:p>
      </xdr:txBody>
    </xdr:sp>
    <xdr:clientData/>
  </xdr:twoCellAnchor>
  <xdr:twoCellAnchor>
    <xdr:from>
      <xdr:col>11</xdr:col>
      <xdr:colOff>333375</xdr:colOff>
      <xdr:row>18</xdr:row>
      <xdr:rowOff>371475</xdr:rowOff>
    </xdr:from>
    <xdr:to>
      <xdr:col>20</xdr:col>
      <xdr:colOff>85725</xdr:colOff>
      <xdr:row>21</xdr:row>
      <xdr:rowOff>19050</xdr:rowOff>
    </xdr:to>
    <xdr:sp macro="" textlink="">
      <xdr:nvSpPr>
        <xdr:cNvPr id="5" name="AutoShape 5">
          <a:extLst>
            <a:ext uri="{FF2B5EF4-FFF2-40B4-BE49-F238E27FC236}">
              <a16:creationId xmlns:a16="http://schemas.microsoft.com/office/drawing/2014/main" id="{00000000-0008-0000-0B00-000005000000}"/>
            </a:ext>
          </a:extLst>
        </xdr:cNvPr>
        <xdr:cNvSpPr>
          <a:spLocks noChangeArrowheads="1"/>
        </xdr:cNvSpPr>
      </xdr:nvSpPr>
      <xdr:spPr bwMode="auto">
        <a:xfrm>
          <a:off x="7877175" y="3257550"/>
          <a:ext cx="5924550" cy="361950"/>
        </a:xfrm>
        <a:prstGeom prst="wedgeRectCallout">
          <a:avLst>
            <a:gd name="adj1" fmla="val 3380"/>
            <a:gd name="adj2" fmla="val -14397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計画書４－２の「１　補助金交付予定額（Ａ）」で千円未満の端数がある場合は、この欄で学校ごとに切捨てを行う。</a:t>
          </a:r>
        </a:p>
      </xdr:txBody>
    </xdr:sp>
    <xdr:clientData/>
  </xdr:twoCellAnchor>
  <xdr:twoCellAnchor>
    <xdr:from>
      <xdr:col>0</xdr:col>
      <xdr:colOff>66675</xdr:colOff>
      <xdr:row>17</xdr:row>
      <xdr:rowOff>19050</xdr:rowOff>
    </xdr:from>
    <xdr:to>
      <xdr:col>9</xdr:col>
      <xdr:colOff>38100</xdr:colOff>
      <xdr:row>18</xdr:row>
      <xdr:rowOff>228600</xdr:rowOff>
    </xdr:to>
    <xdr:sp macro="" textlink="">
      <xdr:nvSpPr>
        <xdr:cNvPr id="6" name="AutoShape 1">
          <a:extLst>
            <a:ext uri="{FF2B5EF4-FFF2-40B4-BE49-F238E27FC236}">
              <a16:creationId xmlns:a16="http://schemas.microsoft.com/office/drawing/2014/main" id="{00000000-0008-0000-0B00-000006000000}"/>
            </a:ext>
          </a:extLst>
        </xdr:cNvPr>
        <xdr:cNvSpPr>
          <a:spLocks noChangeArrowheads="1"/>
        </xdr:cNvSpPr>
      </xdr:nvSpPr>
      <xdr:spPr bwMode="auto">
        <a:xfrm>
          <a:off x="66675" y="2933700"/>
          <a:ext cx="6143625" cy="3238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学校ごとに内訳を作成してください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352425</xdr:colOff>
      <xdr:row>0</xdr:row>
      <xdr:rowOff>66675</xdr:rowOff>
    </xdr:from>
    <xdr:to>
      <xdr:col>12</xdr:col>
      <xdr:colOff>200025</xdr:colOff>
      <xdr:row>1</xdr:row>
      <xdr:rowOff>171450</xdr:rowOff>
    </xdr:to>
    <xdr:sp macro="" textlink="">
      <xdr:nvSpPr>
        <xdr:cNvPr id="2" name="Rectangle 1">
          <a:extLst>
            <a:ext uri="{FF2B5EF4-FFF2-40B4-BE49-F238E27FC236}">
              <a16:creationId xmlns:a16="http://schemas.microsoft.com/office/drawing/2014/main" id="{00000000-0008-0000-0C00-000002000000}"/>
            </a:ext>
          </a:extLst>
        </xdr:cNvPr>
        <xdr:cNvSpPr>
          <a:spLocks noChangeArrowheads="1"/>
        </xdr:cNvSpPr>
      </xdr:nvSpPr>
      <xdr:spPr bwMode="auto">
        <a:xfrm>
          <a:off x="4467225" y="66675"/>
          <a:ext cx="3962400" cy="42862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twoCellAnchor>
    <xdr:from>
      <xdr:col>6</xdr:col>
      <xdr:colOff>0</xdr:colOff>
      <xdr:row>17</xdr:row>
      <xdr:rowOff>0</xdr:rowOff>
    </xdr:from>
    <xdr:to>
      <xdr:col>7</xdr:col>
      <xdr:colOff>152400</xdr:colOff>
      <xdr:row>17</xdr:row>
      <xdr:rowOff>257175</xdr:rowOff>
    </xdr:to>
    <xdr:sp macro="" textlink="">
      <xdr:nvSpPr>
        <xdr:cNvPr id="3" name="Oval 3">
          <a:extLst>
            <a:ext uri="{FF2B5EF4-FFF2-40B4-BE49-F238E27FC236}">
              <a16:creationId xmlns:a16="http://schemas.microsoft.com/office/drawing/2014/main" id="{00000000-0008-0000-0C00-000003000000}"/>
            </a:ext>
          </a:extLst>
        </xdr:cNvPr>
        <xdr:cNvSpPr>
          <a:spLocks noChangeArrowheads="1"/>
        </xdr:cNvSpPr>
      </xdr:nvSpPr>
      <xdr:spPr bwMode="auto">
        <a:xfrm>
          <a:off x="4114800" y="3867150"/>
          <a:ext cx="8382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180975</xdr:colOff>
      <xdr:row>30</xdr:row>
      <xdr:rowOff>28575</xdr:rowOff>
    </xdr:from>
    <xdr:to>
      <xdr:col>14</xdr:col>
      <xdr:colOff>180975</xdr:colOff>
      <xdr:row>30</xdr:row>
      <xdr:rowOff>285750</xdr:rowOff>
    </xdr:to>
    <xdr:sp macro="" textlink="">
      <xdr:nvSpPr>
        <xdr:cNvPr id="4" name="Oval 4">
          <a:extLst>
            <a:ext uri="{FF2B5EF4-FFF2-40B4-BE49-F238E27FC236}">
              <a16:creationId xmlns:a16="http://schemas.microsoft.com/office/drawing/2014/main" id="{00000000-0008-0000-0C00-000004000000}"/>
            </a:ext>
          </a:extLst>
        </xdr:cNvPr>
        <xdr:cNvSpPr>
          <a:spLocks noChangeArrowheads="1"/>
        </xdr:cNvSpPr>
      </xdr:nvSpPr>
      <xdr:spPr bwMode="auto">
        <a:xfrm>
          <a:off x="8410575" y="6124575"/>
          <a:ext cx="1371600" cy="1428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57150</xdr:colOff>
      <xdr:row>24</xdr:row>
      <xdr:rowOff>19050</xdr:rowOff>
    </xdr:from>
    <xdr:to>
      <xdr:col>20</xdr:col>
      <xdr:colOff>228600</xdr:colOff>
      <xdr:row>25</xdr:row>
      <xdr:rowOff>57150</xdr:rowOff>
    </xdr:to>
    <xdr:sp macro="" textlink="">
      <xdr:nvSpPr>
        <xdr:cNvPr id="5" name="AutoShape 5">
          <a:extLst>
            <a:ext uri="{FF2B5EF4-FFF2-40B4-BE49-F238E27FC236}">
              <a16:creationId xmlns:a16="http://schemas.microsoft.com/office/drawing/2014/main" id="{00000000-0008-0000-0C00-000005000000}"/>
            </a:ext>
          </a:extLst>
        </xdr:cNvPr>
        <xdr:cNvSpPr>
          <a:spLocks/>
        </xdr:cNvSpPr>
      </xdr:nvSpPr>
      <xdr:spPr bwMode="auto">
        <a:xfrm rot="5400000">
          <a:off x="12039600" y="3390900"/>
          <a:ext cx="209550" cy="3600450"/>
        </a:xfrm>
        <a:prstGeom prst="leftBrace">
          <a:avLst>
            <a:gd name="adj1" fmla="val 42402"/>
            <a:gd name="adj2" fmla="val 50000"/>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247650</xdr:colOff>
      <xdr:row>21</xdr:row>
      <xdr:rowOff>180975</xdr:rowOff>
    </xdr:from>
    <xdr:to>
      <xdr:col>20</xdr:col>
      <xdr:colOff>276225</xdr:colOff>
      <xdr:row>23</xdr:row>
      <xdr:rowOff>228600</xdr:rowOff>
    </xdr:to>
    <xdr:sp macro="" textlink="">
      <xdr:nvSpPr>
        <xdr:cNvPr id="6" name="Rectangle 6">
          <a:extLst>
            <a:ext uri="{FF2B5EF4-FFF2-40B4-BE49-F238E27FC236}">
              <a16:creationId xmlns:a16="http://schemas.microsoft.com/office/drawing/2014/main" id="{00000000-0008-0000-0C00-000006000000}"/>
            </a:ext>
          </a:extLst>
        </xdr:cNvPr>
        <xdr:cNvSpPr>
          <a:spLocks noChangeArrowheads="1"/>
        </xdr:cNvSpPr>
      </xdr:nvSpPr>
      <xdr:spPr bwMode="auto">
        <a:xfrm>
          <a:off x="9848850" y="4724400"/>
          <a:ext cx="4143375" cy="34290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令和７年度内に契約から支払いまでを終了させる</a:t>
          </a:r>
        </a:p>
      </xdr:txBody>
    </xdr:sp>
    <xdr:clientData/>
  </xdr:twoCellAnchor>
  <xdr:twoCellAnchor>
    <xdr:from>
      <xdr:col>10</xdr:col>
      <xdr:colOff>257175</xdr:colOff>
      <xdr:row>32</xdr:row>
      <xdr:rowOff>9525</xdr:rowOff>
    </xdr:from>
    <xdr:to>
      <xdr:col>21</xdr:col>
      <xdr:colOff>0</xdr:colOff>
      <xdr:row>35</xdr:row>
      <xdr:rowOff>85725</xdr:rowOff>
    </xdr:to>
    <xdr:sp macro="" textlink="">
      <xdr:nvSpPr>
        <xdr:cNvPr id="7" name="AutoShape 7">
          <a:extLst>
            <a:ext uri="{FF2B5EF4-FFF2-40B4-BE49-F238E27FC236}">
              <a16:creationId xmlns:a16="http://schemas.microsoft.com/office/drawing/2014/main" id="{00000000-0008-0000-0C00-000007000000}"/>
            </a:ext>
          </a:extLst>
        </xdr:cNvPr>
        <xdr:cNvSpPr>
          <a:spLocks noChangeArrowheads="1"/>
        </xdr:cNvSpPr>
      </xdr:nvSpPr>
      <xdr:spPr bwMode="auto">
        <a:xfrm>
          <a:off x="7115175" y="6448425"/>
          <a:ext cx="7286625" cy="676275"/>
        </a:xfrm>
        <a:prstGeom prst="wedgeRectCallout">
          <a:avLst>
            <a:gd name="adj1" fmla="val -19005"/>
            <a:gd name="adj2" fmla="val -93662"/>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国庫補助を受けている場合１/３。受けていない場合１/２に○をする。この場合国庫補助等を受けていないため、補助率は１/２になる。</a:t>
          </a:r>
        </a:p>
      </xdr:txBody>
    </xdr:sp>
    <xdr:clientData/>
  </xdr:twoCellAnchor>
  <xdr:twoCellAnchor>
    <xdr:from>
      <xdr:col>1</xdr:col>
      <xdr:colOff>323850</xdr:colOff>
      <xdr:row>30</xdr:row>
      <xdr:rowOff>304800</xdr:rowOff>
    </xdr:from>
    <xdr:to>
      <xdr:col>10</xdr:col>
      <xdr:colOff>276225</xdr:colOff>
      <xdr:row>31</xdr:row>
      <xdr:rowOff>123825</xdr:rowOff>
    </xdr:to>
    <xdr:sp macro="" textlink="">
      <xdr:nvSpPr>
        <xdr:cNvPr id="9" name="AutoShape 9">
          <a:extLst>
            <a:ext uri="{FF2B5EF4-FFF2-40B4-BE49-F238E27FC236}">
              <a16:creationId xmlns:a16="http://schemas.microsoft.com/office/drawing/2014/main" id="{00000000-0008-0000-0C00-000009000000}"/>
            </a:ext>
          </a:extLst>
        </xdr:cNvPr>
        <xdr:cNvSpPr>
          <a:spLocks/>
        </xdr:cNvSpPr>
      </xdr:nvSpPr>
      <xdr:spPr bwMode="auto">
        <a:xfrm rot="-5400000">
          <a:off x="4010025" y="3267075"/>
          <a:ext cx="123825" cy="6124575"/>
        </a:xfrm>
        <a:prstGeom prst="leftBrace">
          <a:avLst>
            <a:gd name="adj1" fmla="val 156019"/>
            <a:gd name="adj2" fmla="val 50000"/>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257175</xdr:colOff>
      <xdr:row>31</xdr:row>
      <xdr:rowOff>133350</xdr:rowOff>
    </xdr:from>
    <xdr:to>
      <xdr:col>10</xdr:col>
      <xdr:colOff>142875</xdr:colOff>
      <xdr:row>36</xdr:row>
      <xdr:rowOff>238126</xdr:rowOff>
    </xdr:to>
    <xdr:sp macro="" textlink="">
      <xdr:nvSpPr>
        <xdr:cNvPr id="10" name="Rectangle 10">
          <a:extLst>
            <a:ext uri="{FF2B5EF4-FFF2-40B4-BE49-F238E27FC236}">
              <a16:creationId xmlns:a16="http://schemas.microsoft.com/office/drawing/2014/main" id="{00000000-0008-0000-0C00-00000A000000}"/>
            </a:ext>
          </a:extLst>
        </xdr:cNvPr>
        <xdr:cNvSpPr>
          <a:spLocks noChangeArrowheads="1"/>
        </xdr:cNvSpPr>
      </xdr:nvSpPr>
      <xdr:spPr bwMode="auto">
        <a:xfrm>
          <a:off x="619125" y="7524750"/>
          <a:ext cx="3143250" cy="1171576"/>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見積書を参考に、按分</a:t>
          </a:r>
          <a:r>
            <a:rPr lang="ja-JP" altLang="en-US" sz="1100" b="1" i="0" u="sng" strike="noStrike" baseline="0">
              <a:solidFill>
                <a:srgbClr val="000000"/>
              </a:solidFill>
              <a:latin typeface="ＭＳ Ｐゴシック"/>
              <a:ea typeface="ＭＳ Ｐゴシック"/>
            </a:rPr>
            <a:t>後</a:t>
          </a:r>
          <a:r>
            <a:rPr lang="ja-JP" altLang="en-US" sz="1100" b="0" i="0" u="none" strike="noStrike" baseline="0">
              <a:solidFill>
                <a:srgbClr val="000000"/>
              </a:solidFill>
              <a:latin typeface="ＭＳ Ｐゴシック"/>
              <a:ea typeface="ＭＳ Ｐゴシック"/>
            </a:rPr>
            <a:t>の経費を記入。</a:t>
          </a:r>
        </a:p>
      </xdr:txBody>
    </xdr:sp>
    <xdr:clientData/>
  </xdr:twoCellAnchor>
  <xdr:twoCellAnchor>
    <xdr:from>
      <xdr:col>11</xdr:col>
      <xdr:colOff>314325</xdr:colOff>
      <xdr:row>6</xdr:row>
      <xdr:rowOff>0</xdr:rowOff>
    </xdr:from>
    <xdr:to>
      <xdr:col>20</xdr:col>
      <xdr:colOff>180975</xdr:colOff>
      <xdr:row>13</xdr:row>
      <xdr:rowOff>85725</xdr:rowOff>
    </xdr:to>
    <xdr:sp macro="" textlink="">
      <xdr:nvSpPr>
        <xdr:cNvPr id="11" name="AutoShape 11">
          <a:extLst>
            <a:ext uri="{FF2B5EF4-FFF2-40B4-BE49-F238E27FC236}">
              <a16:creationId xmlns:a16="http://schemas.microsoft.com/office/drawing/2014/main" id="{00000000-0008-0000-0C00-00000B000000}"/>
            </a:ext>
          </a:extLst>
        </xdr:cNvPr>
        <xdr:cNvSpPr>
          <a:spLocks noChangeArrowheads="1"/>
        </xdr:cNvSpPr>
      </xdr:nvSpPr>
      <xdr:spPr bwMode="auto">
        <a:xfrm>
          <a:off x="4295775" y="1619250"/>
          <a:ext cx="2724150" cy="1552575"/>
        </a:xfrm>
        <a:prstGeom prst="wedgeRectCallout">
          <a:avLst>
            <a:gd name="adj1" fmla="val -63287"/>
            <a:gd name="adj2" fmla="val 5829"/>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３　補助対象経費「計（Ｅ）」の1/3又は1/2の額を記入する。</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千円未満の端数があるままで構わない（ただし1円未満の端数は切り捨て）。</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国庫補助等を受けている場合は、都の担当に連絡の上、金額を記入する。</a:t>
          </a:r>
        </a:p>
      </xdr:txBody>
    </xdr:sp>
    <xdr:clientData/>
  </xdr:twoCellAnchor>
  <xdr:twoCellAnchor>
    <xdr:from>
      <xdr:col>2</xdr:col>
      <xdr:colOff>152400</xdr:colOff>
      <xdr:row>20</xdr:row>
      <xdr:rowOff>171450</xdr:rowOff>
    </xdr:from>
    <xdr:to>
      <xdr:col>6</xdr:col>
      <xdr:colOff>66675</xdr:colOff>
      <xdr:row>28</xdr:row>
      <xdr:rowOff>0</xdr:rowOff>
    </xdr:to>
    <xdr:sp macro="" textlink="">
      <xdr:nvSpPr>
        <xdr:cNvPr id="12" name="Line 12">
          <a:extLst>
            <a:ext uri="{FF2B5EF4-FFF2-40B4-BE49-F238E27FC236}">
              <a16:creationId xmlns:a16="http://schemas.microsoft.com/office/drawing/2014/main" id="{00000000-0008-0000-0C00-00000C000000}"/>
            </a:ext>
          </a:extLst>
        </xdr:cNvPr>
        <xdr:cNvSpPr>
          <a:spLocks noChangeShapeType="1"/>
        </xdr:cNvSpPr>
      </xdr:nvSpPr>
      <xdr:spPr bwMode="auto">
        <a:xfrm flipH="1">
          <a:off x="1524000" y="4552950"/>
          <a:ext cx="2657475" cy="1200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66675</xdr:colOff>
      <xdr:row>21</xdr:row>
      <xdr:rowOff>104775</xdr:rowOff>
    </xdr:from>
    <xdr:to>
      <xdr:col>6</xdr:col>
      <xdr:colOff>123825</xdr:colOff>
      <xdr:row>28</xdr:row>
      <xdr:rowOff>266700</xdr:rowOff>
    </xdr:to>
    <xdr:sp macro="" textlink="">
      <xdr:nvSpPr>
        <xdr:cNvPr id="13" name="Line 13">
          <a:extLst>
            <a:ext uri="{FF2B5EF4-FFF2-40B4-BE49-F238E27FC236}">
              <a16:creationId xmlns:a16="http://schemas.microsoft.com/office/drawing/2014/main" id="{00000000-0008-0000-0C00-00000D000000}"/>
            </a:ext>
          </a:extLst>
        </xdr:cNvPr>
        <xdr:cNvSpPr>
          <a:spLocks noChangeShapeType="1"/>
        </xdr:cNvSpPr>
      </xdr:nvSpPr>
      <xdr:spPr bwMode="auto">
        <a:xfrm flipH="1">
          <a:off x="1876425" y="5000625"/>
          <a:ext cx="419100" cy="1857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180975</xdr:colOff>
      <xdr:row>22</xdr:row>
      <xdr:rowOff>171450</xdr:rowOff>
    </xdr:from>
    <xdr:to>
      <xdr:col>6</xdr:col>
      <xdr:colOff>219075</xdr:colOff>
      <xdr:row>28</xdr:row>
      <xdr:rowOff>219075</xdr:rowOff>
    </xdr:to>
    <xdr:sp macro="" textlink="">
      <xdr:nvSpPr>
        <xdr:cNvPr id="14" name="Line 14">
          <a:extLst>
            <a:ext uri="{FF2B5EF4-FFF2-40B4-BE49-F238E27FC236}">
              <a16:creationId xmlns:a16="http://schemas.microsoft.com/office/drawing/2014/main" id="{00000000-0008-0000-0C00-00000E000000}"/>
            </a:ext>
          </a:extLst>
        </xdr:cNvPr>
        <xdr:cNvSpPr>
          <a:spLocks noChangeShapeType="1"/>
        </xdr:cNvSpPr>
      </xdr:nvSpPr>
      <xdr:spPr bwMode="auto">
        <a:xfrm>
          <a:off x="4295775" y="4895850"/>
          <a:ext cx="38100"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342900</xdr:colOff>
      <xdr:row>40</xdr:row>
      <xdr:rowOff>95250</xdr:rowOff>
    </xdr:from>
    <xdr:to>
      <xdr:col>20</xdr:col>
      <xdr:colOff>266700</xdr:colOff>
      <xdr:row>42</xdr:row>
      <xdr:rowOff>142875</xdr:rowOff>
    </xdr:to>
    <xdr:sp macro="" textlink="">
      <xdr:nvSpPr>
        <xdr:cNvPr id="15" name="AutoShape 15">
          <a:extLst>
            <a:ext uri="{FF2B5EF4-FFF2-40B4-BE49-F238E27FC236}">
              <a16:creationId xmlns:a16="http://schemas.microsoft.com/office/drawing/2014/main" id="{00000000-0008-0000-0C00-00000F000000}"/>
            </a:ext>
          </a:extLst>
        </xdr:cNvPr>
        <xdr:cNvSpPr>
          <a:spLocks noChangeArrowheads="1"/>
        </xdr:cNvSpPr>
      </xdr:nvSpPr>
      <xdr:spPr bwMode="auto">
        <a:xfrm>
          <a:off x="5048250" y="9620250"/>
          <a:ext cx="2057400" cy="619125"/>
        </a:xfrm>
        <a:prstGeom prst="wedgeRectCallout">
          <a:avLst>
            <a:gd name="adj1" fmla="val -72685"/>
            <a:gd name="adj2" fmla="val 15714"/>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国庫補助を受けている場合、国庫補助金額を記入。受けていなければ記入不要。</a:t>
          </a:r>
        </a:p>
      </xdr:txBody>
    </xdr:sp>
    <xdr:clientData/>
  </xdr:twoCellAnchor>
  <xdr:twoCellAnchor>
    <xdr:from>
      <xdr:col>7</xdr:col>
      <xdr:colOff>209550</xdr:colOff>
      <xdr:row>45</xdr:row>
      <xdr:rowOff>95250</xdr:rowOff>
    </xdr:from>
    <xdr:to>
      <xdr:col>19</xdr:col>
      <xdr:colOff>190500</xdr:colOff>
      <xdr:row>47</xdr:row>
      <xdr:rowOff>161925</xdr:rowOff>
    </xdr:to>
    <xdr:sp macro="" textlink="">
      <xdr:nvSpPr>
        <xdr:cNvPr id="16" name="AutoShape 16">
          <a:extLst>
            <a:ext uri="{FF2B5EF4-FFF2-40B4-BE49-F238E27FC236}">
              <a16:creationId xmlns:a16="http://schemas.microsoft.com/office/drawing/2014/main" id="{00000000-0008-0000-0C00-000010000000}"/>
            </a:ext>
          </a:extLst>
        </xdr:cNvPr>
        <xdr:cNvSpPr>
          <a:spLocks noChangeArrowheads="1"/>
        </xdr:cNvSpPr>
      </xdr:nvSpPr>
      <xdr:spPr bwMode="auto">
        <a:xfrm>
          <a:off x="2743200" y="10934700"/>
          <a:ext cx="3990975" cy="409575"/>
        </a:xfrm>
        <a:prstGeom prst="wedgeRectCallout">
          <a:avLst>
            <a:gd name="adj1" fmla="val -7995"/>
            <a:gd name="adj2" fmla="val -88463"/>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他の地方公共団体等から補助金を受けている場合、補助金額及び補助金名を記入。受けていなければ記入不用。</a:t>
          </a:r>
        </a:p>
      </xdr:txBody>
    </xdr:sp>
    <xdr:clientData/>
  </xdr:twoCellAnchor>
  <xdr:twoCellAnchor>
    <xdr:from>
      <xdr:col>0</xdr:col>
      <xdr:colOff>19050</xdr:colOff>
      <xdr:row>5</xdr:row>
      <xdr:rowOff>133350</xdr:rowOff>
    </xdr:from>
    <xdr:to>
      <xdr:col>11</xdr:col>
      <xdr:colOff>95250</xdr:colOff>
      <xdr:row>7</xdr:row>
      <xdr:rowOff>47625</xdr:rowOff>
    </xdr:to>
    <xdr:sp macro="" textlink="">
      <xdr:nvSpPr>
        <xdr:cNvPr id="17" name="AutoShape 17">
          <a:extLst>
            <a:ext uri="{FF2B5EF4-FFF2-40B4-BE49-F238E27FC236}">
              <a16:creationId xmlns:a16="http://schemas.microsoft.com/office/drawing/2014/main" id="{00000000-0008-0000-0C00-000011000000}"/>
            </a:ext>
          </a:extLst>
        </xdr:cNvPr>
        <xdr:cNvSpPr>
          <a:spLocks noChangeArrowheads="1"/>
        </xdr:cNvSpPr>
      </xdr:nvSpPr>
      <xdr:spPr bwMode="auto">
        <a:xfrm>
          <a:off x="19050" y="1504950"/>
          <a:ext cx="4057650" cy="40957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lnSpc>
              <a:spcPts val="1500"/>
            </a:lnSpc>
            <a:defRPr sz="1000"/>
          </a:pPr>
          <a:r>
            <a:rPr lang="ja-JP" altLang="en-US" sz="1200" b="0" i="0" u="none" strike="noStrike" baseline="0">
              <a:solidFill>
                <a:srgbClr val="000000"/>
              </a:solidFill>
              <a:latin typeface="ＭＳ Ｐゴシック"/>
              <a:ea typeface="ＭＳ Ｐゴシック"/>
            </a:rPr>
            <a:t>こ</a:t>
          </a:r>
          <a:r>
            <a:rPr lang="ja-JP" altLang="en-US" sz="1100" b="0" i="0" u="none" strike="noStrike" baseline="0">
              <a:solidFill>
                <a:srgbClr val="000000"/>
              </a:solidFill>
              <a:latin typeface="ＭＳ Ｐゴシック"/>
              <a:ea typeface="ＭＳ Ｐゴシック"/>
            </a:rPr>
            <a:t>の様式は、</a:t>
          </a:r>
          <a:r>
            <a:rPr lang="ja-JP" altLang="en-US" sz="1100" b="1" i="0" u="sng" strike="noStrike" baseline="0">
              <a:solidFill>
                <a:srgbClr val="000000"/>
              </a:solidFill>
              <a:latin typeface="ＭＳ Ｐゴシック"/>
              <a:ea typeface="ＭＳ Ｐゴシック"/>
            </a:rPr>
            <a:t>学校ごと</a:t>
          </a:r>
          <a:r>
            <a:rPr lang="ja-JP" altLang="en-US" sz="1100" b="0" i="0" u="none" strike="noStrike" baseline="0">
              <a:solidFill>
                <a:srgbClr val="000000"/>
              </a:solidFill>
              <a:latin typeface="ＭＳ Ｐゴシック"/>
              <a:ea typeface="ＭＳ Ｐゴシック"/>
            </a:rPr>
            <a:t>に作成してください</a:t>
          </a:r>
        </a:p>
        <a:p>
          <a:pPr algn="ctr" rtl="0">
            <a:defRPr sz="1000"/>
          </a:pPr>
          <a:r>
            <a:rPr lang="ja-JP" altLang="en-US" sz="1100" b="0" i="0" u="none" strike="noStrike" baseline="0">
              <a:solidFill>
                <a:srgbClr val="000000"/>
              </a:solidFill>
              <a:latin typeface="ＭＳ Ｐゴシック"/>
              <a:ea typeface="ＭＳ Ｐゴシック"/>
            </a:rPr>
            <a:t>※診断、補強、改築は建物１棟ごとです。</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xdr:row>
      <xdr:rowOff>180975</xdr:rowOff>
    </xdr:to>
    <xdr:sp macro="" textlink="">
      <xdr:nvSpPr>
        <xdr:cNvPr id="2" name="Rectangle 1">
          <a:extLst>
            <a:ext uri="{FF2B5EF4-FFF2-40B4-BE49-F238E27FC236}">
              <a16:creationId xmlns:a16="http://schemas.microsoft.com/office/drawing/2014/main" id="{00000000-0008-0000-0D00-000002000000}"/>
            </a:ext>
          </a:extLst>
        </xdr:cNvPr>
        <xdr:cNvSpPr>
          <a:spLocks noChangeArrowheads="1"/>
        </xdr:cNvSpPr>
      </xdr:nvSpPr>
      <xdr:spPr bwMode="auto">
        <a:xfrm>
          <a:off x="0" y="0"/>
          <a:ext cx="0" cy="33337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lnSpc>
              <a:spcPts val="1800"/>
            </a:lnSpc>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twoCellAnchor>
    <xdr:from>
      <xdr:col>0</xdr:col>
      <xdr:colOff>0</xdr:colOff>
      <xdr:row>0</xdr:row>
      <xdr:rowOff>0</xdr:rowOff>
    </xdr:from>
    <xdr:to>
      <xdr:col>2</xdr:col>
      <xdr:colOff>579120</xdr:colOff>
      <xdr:row>1</xdr:row>
      <xdr:rowOff>180975</xdr:rowOff>
    </xdr:to>
    <xdr:sp macro="" textlink="">
      <xdr:nvSpPr>
        <xdr:cNvPr id="3" name="Rectangle 2">
          <a:extLst>
            <a:ext uri="{FF2B5EF4-FFF2-40B4-BE49-F238E27FC236}">
              <a16:creationId xmlns:a16="http://schemas.microsoft.com/office/drawing/2014/main" id="{00000000-0008-0000-0D00-000003000000}"/>
            </a:ext>
          </a:extLst>
        </xdr:cNvPr>
        <xdr:cNvSpPr>
          <a:spLocks noChangeArrowheads="1"/>
        </xdr:cNvSpPr>
      </xdr:nvSpPr>
      <xdr:spPr bwMode="auto">
        <a:xfrm>
          <a:off x="0" y="0"/>
          <a:ext cx="1798320" cy="33337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twoCellAnchor>
    <xdr:from>
      <xdr:col>8</xdr:col>
      <xdr:colOff>388620</xdr:colOff>
      <xdr:row>4</xdr:row>
      <xdr:rowOff>38100</xdr:rowOff>
    </xdr:from>
    <xdr:to>
      <xdr:col>8</xdr:col>
      <xdr:colOff>624840</xdr:colOff>
      <xdr:row>5</xdr:row>
      <xdr:rowOff>83820</xdr:rowOff>
    </xdr:to>
    <xdr:sp macro="" textlink="">
      <xdr:nvSpPr>
        <xdr:cNvPr id="4" name="Oval 3">
          <a:extLst>
            <a:ext uri="{FF2B5EF4-FFF2-40B4-BE49-F238E27FC236}">
              <a16:creationId xmlns:a16="http://schemas.microsoft.com/office/drawing/2014/main" id="{00000000-0008-0000-0D00-000004000000}"/>
            </a:ext>
          </a:extLst>
        </xdr:cNvPr>
        <xdr:cNvSpPr>
          <a:spLocks noChangeArrowheads="1"/>
        </xdr:cNvSpPr>
      </xdr:nvSpPr>
      <xdr:spPr bwMode="auto">
        <a:xfrm>
          <a:off x="5265420" y="708660"/>
          <a:ext cx="220980" cy="213360"/>
        </a:xfrm>
        <a:prstGeom prst="ellips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1</xdr:row>
      <xdr:rowOff>228600</xdr:rowOff>
    </xdr:from>
    <xdr:to>
      <xdr:col>8</xdr:col>
      <xdr:colOff>266700</xdr:colOff>
      <xdr:row>2</xdr:row>
      <xdr:rowOff>276225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790575" y="342900"/>
          <a:ext cx="4962525" cy="17145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twoCellAnchor>
    <xdr:from>
      <xdr:col>8</xdr:col>
      <xdr:colOff>76200</xdr:colOff>
      <xdr:row>6</xdr:row>
      <xdr:rowOff>123825</xdr:rowOff>
    </xdr:from>
    <xdr:to>
      <xdr:col>20</xdr:col>
      <xdr:colOff>228600</xdr:colOff>
      <xdr:row>7</xdr:row>
      <xdr:rowOff>266700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5562600" y="1152525"/>
          <a:ext cx="8382000" cy="21907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学校ごとに内訳を作成してください</a:t>
          </a:r>
        </a:p>
      </xdr:txBody>
    </xdr:sp>
    <xdr:clientData/>
  </xdr:twoCellAnchor>
  <xdr:twoCellAnchor>
    <xdr:from>
      <xdr:col>4</xdr:col>
      <xdr:colOff>153034</xdr:colOff>
      <xdr:row>14</xdr:row>
      <xdr:rowOff>243205</xdr:rowOff>
    </xdr:from>
    <xdr:to>
      <xdr:col>15</xdr:col>
      <xdr:colOff>177799</xdr:colOff>
      <xdr:row>17</xdr:row>
      <xdr:rowOff>88900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1181734" y="5285105"/>
          <a:ext cx="4126865" cy="89979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・令和８年度中に耐震診断・・・①に金額を記入。</a:t>
          </a:r>
        </a:p>
        <a:p>
          <a:pPr algn="l" rtl="0">
            <a:lnSpc>
              <a:spcPts val="1400"/>
            </a:lnSpc>
            <a:defRPr sz="1000"/>
          </a:pPr>
          <a:r>
            <a:rPr lang="ja-JP" altLang="en-US" sz="1200" b="0" i="0" u="none" strike="noStrike" baseline="0">
              <a:solidFill>
                <a:srgbClr val="000000"/>
              </a:solidFill>
              <a:latin typeface="ＭＳ Ｐゴシック"/>
              <a:ea typeface="ＭＳ Ｐゴシック"/>
            </a:rPr>
            <a:t>・令和</a:t>
          </a:r>
          <a:r>
            <a:rPr lang="ja-JP" altLang="en-US" sz="1200" b="0" i="0" u="none" strike="noStrike" baseline="0">
              <a:solidFill>
                <a:sysClr val="windowText" lastClr="000000"/>
              </a:solidFill>
              <a:effectLst/>
              <a:latin typeface="+mn-lt"/>
              <a:ea typeface="+mn-ea"/>
              <a:cs typeface="+mn-cs"/>
            </a:rPr>
            <a:t>８</a:t>
          </a:r>
          <a:r>
            <a:rPr lang="ja-JP" altLang="en-US" sz="1200" b="0" i="0" u="none" strike="noStrike" baseline="0">
              <a:solidFill>
                <a:srgbClr val="000000"/>
              </a:solidFill>
              <a:latin typeface="ＭＳ Ｐゴシック"/>
              <a:ea typeface="ＭＳ Ｐゴシック"/>
            </a:rPr>
            <a:t>年度中に補強工事・・・②に金額を記入。</a:t>
          </a:r>
        </a:p>
        <a:p>
          <a:pPr algn="l" rtl="0">
            <a:lnSpc>
              <a:spcPts val="1400"/>
            </a:lnSpc>
            <a:defRPr sz="1000"/>
          </a:pPr>
          <a:r>
            <a:rPr lang="ja-JP" altLang="en-US" sz="1200" b="0" i="0" u="none" strike="noStrike" baseline="0">
              <a:solidFill>
                <a:srgbClr val="000000"/>
              </a:solidFill>
              <a:latin typeface="ＭＳ Ｐゴシック"/>
              <a:ea typeface="ＭＳ Ｐゴシック"/>
            </a:rPr>
            <a:t>・令和</a:t>
          </a:r>
          <a:r>
            <a:rPr lang="ja-JP" altLang="en-US" sz="1200" b="0" i="0" u="none" strike="noStrike" baseline="0">
              <a:solidFill>
                <a:sysClr val="windowText" lastClr="000000"/>
              </a:solidFill>
              <a:effectLst/>
              <a:latin typeface="+mn-lt"/>
              <a:ea typeface="+mn-ea"/>
              <a:cs typeface="+mn-cs"/>
            </a:rPr>
            <a:t>８</a:t>
          </a:r>
          <a:r>
            <a:rPr lang="ja-JP" altLang="en-US" sz="1200" b="0" i="0" u="none" strike="noStrike" baseline="0">
              <a:solidFill>
                <a:srgbClr val="000000"/>
              </a:solidFill>
              <a:latin typeface="ＭＳ Ｐゴシック"/>
              <a:ea typeface="ＭＳ Ｐゴシック"/>
            </a:rPr>
            <a:t>年度中に改築工事・・・③に金額を記入。</a:t>
          </a:r>
        </a:p>
        <a:p>
          <a:pPr algn="l" rtl="0">
            <a:lnSpc>
              <a:spcPts val="1400"/>
            </a:lnSpc>
            <a:defRPr sz="1000"/>
          </a:pPr>
          <a:r>
            <a:rPr lang="ja-JP" altLang="en-US" sz="1200" b="0" i="0" u="none" strike="noStrike" baseline="0">
              <a:solidFill>
                <a:srgbClr val="000000"/>
              </a:solidFill>
              <a:latin typeface="ＭＳ Ｐゴシック"/>
              <a:ea typeface="ＭＳ Ｐゴシック"/>
            </a:rPr>
            <a:t>・令和</a:t>
          </a:r>
          <a:r>
            <a:rPr lang="ja-JP" altLang="en-US" sz="1200" b="0" i="0" u="none" strike="noStrike" baseline="0">
              <a:solidFill>
                <a:sysClr val="windowText" lastClr="000000"/>
              </a:solidFill>
              <a:effectLst/>
              <a:latin typeface="+mn-lt"/>
              <a:ea typeface="+mn-ea"/>
              <a:cs typeface="+mn-cs"/>
            </a:rPr>
            <a:t>８</a:t>
          </a:r>
          <a:r>
            <a:rPr lang="ja-JP" altLang="en-US" sz="1200" b="0" i="0" u="none" strike="noStrike" baseline="0">
              <a:solidFill>
                <a:srgbClr val="000000"/>
              </a:solidFill>
              <a:latin typeface="ＭＳ Ｐゴシック"/>
              <a:ea typeface="ＭＳ Ｐゴシック"/>
            </a:rPr>
            <a:t>年度中にアスベスト対策工事・・・④に金額を記入。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1</xdr:row>
      <xdr:rowOff>133350</xdr:rowOff>
    </xdr:from>
    <xdr:to>
      <xdr:col>11</xdr:col>
      <xdr:colOff>276225</xdr:colOff>
      <xdr:row>5</xdr:row>
      <xdr:rowOff>361950</xdr:rowOff>
    </xdr:to>
    <xdr:sp macro="" textlink="">
      <xdr:nvSpPr>
        <xdr:cNvPr id="2" name="AutoShape 1">
          <a:extLst>
            <a:ext uri="{FF2B5EF4-FFF2-40B4-BE49-F238E27FC236}">
              <a16:creationId xmlns:a16="http://schemas.microsoft.com/office/drawing/2014/main" id="{00000000-0008-0000-0200-000002000000}"/>
            </a:ext>
          </a:extLst>
        </xdr:cNvPr>
        <xdr:cNvSpPr>
          <a:spLocks noChangeArrowheads="1"/>
        </xdr:cNvSpPr>
      </xdr:nvSpPr>
      <xdr:spPr bwMode="auto">
        <a:xfrm>
          <a:off x="142875" y="400050"/>
          <a:ext cx="4114800" cy="14668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計画書１－１、１－２及び１－３は、令和８年度に耐震診断を行う場合、記入してください。併せて補強を行う場合は、計画書２-１、２-２及び２－３に補強分のみ、改築を行う場合は計画書３-１、３-２及び３－３に改築分のみ、アスベスト対策を行う場合は計画書４-１、４-２にアスベスト対策分のみを記入してください。</a:t>
          </a:r>
        </a:p>
      </xdr:txBody>
    </xdr:sp>
    <xdr:clientData/>
  </xdr:twoCellAnchor>
  <xdr:twoCellAnchor>
    <xdr:from>
      <xdr:col>2</xdr:col>
      <xdr:colOff>142875</xdr:colOff>
      <xdr:row>19</xdr:row>
      <xdr:rowOff>123824</xdr:rowOff>
    </xdr:from>
    <xdr:to>
      <xdr:col>9</xdr:col>
      <xdr:colOff>285750</xdr:colOff>
      <xdr:row>21</xdr:row>
      <xdr:rowOff>95249</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866775" y="6105524"/>
          <a:ext cx="2676525" cy="733425"/>
        </a:xfrm>
        <a:prstGeom prst="wedgeRectCallout">
          <a:avLst>
            <a:gd name="adj1" fmla="val 42352"/>
            <a:gd name="adj2" fmla="val -209458"/>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計画書１－２　３（イ）の補助対象経費を記入する。こちらは千円未満の端数があるままで構わない。</a:t>
          </a:r>
        </a:p>
      </xdr:txBody>
    </xdr:sp>
    <xdr:clientData/>
  </xdr:twoCellAnchor>
  <xdr:twoCellAnchor>
    <xdr:from>
      <xdr:col>11</xdr:col>
      <xdr:colOff>219075</xdr:colOff>
      <xdr:row>18</xdr:row>
      <xdr:rowOff>352424</xdr:rowOff>
    </xdr:from>
    <xdr:to>
      <xdr:col>19</xdr:col>
      <xdr:colOff>266700</xdr:colOff>
      <xdr:row>20</xdr:row>
      <xdr:rowOff>342899</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4200525" y="5953124"/>
          <a:ext cx="2676525" cy="752475"/>
        </a:xfrm>
        <a:prstGeom prst="wedgeRectCallout">
          <a:avLst>
            <a:gd name="adj1" fmla="val 6139"/>
            <a:gd name="adj2" fmla="val -187838"/>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計画書１－２　１（ア）の補助金交付予定額で千円未満の端数がある場合は、この欄で学校ごとに切捨てを行う。</a:t>
          </a:r>
        </a:p>
      </xdr:txBody>
    </xdr:sp>
    <xdr:clientData/>
  </xdr:twoCellAnchor>
  <xdr:twoCellAnchor>
    <xdr:from>
      <xdr:col>1</xdr:col>
      <xdr:colOff>76200</xdr:colOff>
      <xdr:row>17</xdr:row>
      <xdr:rowOff>200025</xdr:rowOff>
    </xdr:from>
    <xdr:to>
      <xdr:col>10</xdr:col>
      <xdr:colOff>285750</xdr:colOff>
      <xdr:row>18</xdr:row>
      <xdr:rowOff>314325</xdr:rowOff>
    </xdr:to>
    <xdr:sp macro="" textlink="">
      <xdr:nvSpPr>
        <xdr:cNvPr id="5" name="AutoShape 4">
          <a:extLst>
            <a:ext uri="{FF2B5EF4-FFF2-40B4-BE49-F238E27FC236}">
              <a16:creationId xmlns:a16="http://schemas.microsoft.com/office/drawing/2014/main" id="{00000000-0008-0000-0200-000005000000}"/>
            </a:ext>
          </a:extLst>
        </xdr:cNvPr>
        <xdr:cNvSpPr>
          <a:spLocks noChangeArrowheads="1"/>
        </xdr:cNvSpPr>
      </xdr:nvSpPr>
      <xdr:spPr bwMode="auto">
        <a:xfrm>
          <a:off x="762000" y="3324225"/>
          <a:ext cx="6381750" cy="4953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学校ごとに内訳を作成してください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47625</xdr:colOff>
      <xdr:row>0</xdr:row>
      <xdr:rowOff>66675</xdr:rowOff>
    </xdr:from>
    <xdr:to>
      <xdr:col>16</xdr:col>
      <xdr:colOff>190500</xdr:colOff>
      <xdr:row>1</xdr:row>
      <xdr:rowOff>171450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2790825" y="66675"/>
          <a:ext cx="8372475" cy="2762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この様式は、各学校の</a:t>
          </a:r>
          <a:r>
            <a:rPr lang="ja-JP" altLang="en-US" sz="1400" b="1" i="0" u="sng" strike="noStrike" baseline="0">
              <a:solidFill>
                <a:srgbClr val="000000"/>
              </a:solidFill>
              <a:latin typeface="ＭＳ Ｐゴシック"/>
              <a:ea typeface="ＭＳ Ｐゴシック"/>
            </a:rPr>
            <a:t>建物１棟ごと</a:t>
          </a:r>
          <a:r>
            <a:rPr lang="ja-JP" altLang="en-US" sz="1200" b="0" i="0" u="none" strike="noStrike" baseline="0">
              <a:solidFill>
                <a:srgbClr val="000000"/>
              </a:solidFill>
              <a:latin typeface="ＭＳ Ｐゴシック"/>
              <a:ea typeface="ＭＳ Ｐゴシック"/>
            </a:rPr>
            <a:t>に作成してください</a:t>
          </a:r>
        </a:p>
      </xdr:txBody>
    </xdr:sp>
    <xdr:clientData/>
  </xdr:twoCellAnchor>
  <xdr:twoCellAnchor>
    <xdr:from>
      <xdr:col>11</xdr:col>
      <xdr:colOff>133350</xdr:colOff>
      <xdr:row>5</xdr:row>
      <xdr:rowOff>0</xdr:rowOff>
    </xdr:from>
    <xdr:to>
      <xdr:col>17</xdr:col>
      <xdr:colOff>180975</xdr:colOff>
      <xdr:row>6</xdr:row>
      <xdr:rowOff>180975</xdr:rowOff>
    </xdr:to>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7677150" y="857250"/>
          <a:ext cx="4162425" cy="34290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twoCellAnchor>
    <xdr:from>
      <xdr:col>11</xdr:col>
      <xdr:colOff>266700</xdr:colOff>
      <xdr:row>9</xdr:row>
      <xdr:rowOff>0</xdr:rowOff>
    </xdr:from>
    <xdr:to>
      <xdr:col>21</xdr:col>
      <xdr:colOff>0</xdr:colOff>
      <xdr:row>13</xdr:row>
      <xdr:rowOff>142875</xdr:rowOff>
    </xdr:to>
    <xdr:sp macro="" textlink="">
      <xdr:nvSpPr>
        <xdr:cNvPr id="4" name="AutoShape 3">
          <a:extLst>
            <a:ext uri="{FF2B5EF4-FFF2-40B4-BE49-F238E27FC236}">
              <a16:creationId xmlns:a16="http://schemas.microsoft.com/office/drawing/2014/main" id="{00000000-0008-0000-0300-000004000000}"/>
            </a:ext>
          </a:extLst>
        </xdr:cNvPr>
        <xdr:cNvSpPr>
          <a:spLocks noChangeArrowheads="1"/>
        </xdr:cNvSpPr>
      </xdr:nvSpPr>
      <xdr:spPr bwMode="auto">
        <a:xfrm>
          <a:off x="7810500" y="1543050"/>
          <a:ext cx="6591300" cy="828675"/>
        </a:xfrm>
        <a:prstGeom prst="wedgeRectCallout">
          <a:avLst>
            <a:gd name="adj1" fmla="val -61222"/>
            <a:gd name="adj2" fmla="val 1352"/>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３　補助対象経費（イ）の</a:t>
          </a:r>
          <a:r>
            <a:rPr lang="ja-JP" altLang="en-US" sz="1100" b="0" i="0" u="sng" strike="noStrike" baseline="0">
              <a:solidFill>
                <a:srgbClr val="000000"/>
              </a:solidFill>
              <a:latin typeface="ＭＳ Ｐゴシック"/>
              <a:ea typeface="ＭＳ Ｐゴシック"/>
            </a:rPr>
            <a:t>４/５</a:t>
          </a:r>
          <a:r>
            <a:rPr lang="ja-JP" altLang="en-US" sz="1100" b="0" i="0" u="none" strike="noStrike" baseline="0">
              <a:solidFill>
                <a:srgbClr val="000000"/>
              </a:solidFill>
              <a:latin typeface="ＭＳ Ｐゴシック"/>
              <a:ea typeface="ＭＳ Ｐゴシック"/>
            </a:rPr>
            <a:t>の額を記入する。</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千円未満の端数があるままで構わない（ただし1円未満の端数は切り捨て）。</a:t>
          </a:r>
        </a:p>
      </xdr:txBody>
    </xdr:sp>
    <xdr:clientData/>
  </xdr:twoCellAnchor>
  <xdr:twoCellAnchor>
    <xdr:from>
      <xdr:col>5</xdr:col>
      <xdr:colOff>247650</xdr:colOff>
      <xdr:row>16</xdr:row>
      <xdr:rowOff>0</xdr:rowOff>
    </xdr:from>
    <xdr:to>
      <xdr:col>7</xdr:col>
      <xdr:colOff>142875</xdr:colOff>
      <xdr:row>16</xdr:row>
      <xdr:rowOff>257175</xdr:rowOff>
    </xdr:to>
    <xdr:sp macro="" textlink="">
      <xdr:nvSpPr>
        <xdr:cNvPr id="5" name="Oval 4">
          <a:extLst>
            <a:ext uri="{FF2B5EF4-FFF2-40B4-BE49-F238E27FC236}">
              <a16:creationId xmlns:a16="http://schemas.microsoft.com/office/drawing/2014/main" id="{00000000-0008-0000-0300-000005000000}"/>
            </a:ext>
          </a:extLst>
        </xdr:cNvPr>
        <xdr:cNvSpPr>
          <a:spLocks noChangeArrowheads="1"/>
        </xdr:cNvSpPr>
      </xdr:nvSpPr>
      <xdr:spPr bwMode="auto">
        <a:xfrm>
          <a:off x="3676650" y="2743200"/>
          <a:ext cx="1266825" cy="171450"/>
        </a:xfrm>
        <a:prstGeom prst="ellips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238125</xdr:colOff>
      <xdr:row>19</xdr:row>
      <xdr:rowOff>219075</xdr:rowOff>
    </xdr:from>
    <xdr:to>
      <xdr:col>10</xdr:col>
      <xdr:colOff>142875</xdr:colOff>
      <xdr:row>23</xdr:row>
      <xdr:rowOff>152400</xdr:rowOff>
    </xdr:to>
    <xdr:sp macro="" textlink="">
      <xdr:nvSpPr>
        <xdr:cNvPr id="6" name="AutoShape 5">
          <a:extLst>
            <a:ext uri="{FF2B5EF4-FFF2-40B4-BE49-F238E27FC236}">
              <a16:creationId xmlns:a16="http://schemas.microsoft.com/office/drawing/2014/main" id="{00000000-0008-0000-0300-000006000000}"/>
            </a:ext>
          </a:extLst>
        </xdr:cNvPr>
        <xdr:cNvSpPr>
          <a:spLocks noChangeArrowheads="1"/>
        </xdr:cNvSpPr>
      </xdr:nvSpPr>
      <xdr:spPr bwMode="auto">
        <a:xfrm rot="-2928385">
          <a:off x="6029325" y="3124200"/>
          <a:ext cx="666750" cy="1276350"/>
        </a:xfrm>
        <a:prstGeom prst="leftArrow">
          <a:avLst>
            <a:gd name="adj1" fmla="val 50000"/>
            <a:gd name="adj2" fmla="val 4090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記</a:t>
          </a:r>
        </a:p>
        <a:p>
          <a:pPr algn="l" rtl="0">
            <a:lnSpc>
              <a:spcPts val="1300"/>
            </a:lnSpc>
            <a:defRPr sz="1000"/>
          </a:pPr>
          <a:r>
            <a:rPr lang="ja-JP" altLang="en-US" sz="1100" b="0" i="0" u="none" strike="noStrike" baseline="0">
              <a:solidFill>
                <a:srgbClr val="000000"/>
              </a:solidFill>
              <a:latin typeface="ＭＳ Ｐゴシック"/>
              <a:ea typeface="ＭＳ Ｐゴシック"/>
            </a:rPr>
            <a:t>入</a:t>
          </a:r>
        </a:p>
      </xdr:txBody>
    </xdr:sp>
    <xdr:clientData/>
  </xdr:twoCellAnchor>
  <xdr:oneCellAnchor>
    <xdr:from>
      <xdr:col>11</xdr:col>
      <xdr:colOff>57150</xdr:colOff>
      <xdr:row>20</xdr:row>
      <xdr:rowOff>28575</xdr:rowOff>
    </xdr:from>
    <xdr:ext cx="2362200" cy="1238250"/>
    <xdr:sp macro="" textlink="">
      <xdr:nvSpPr>
        <xdr:cNvPr id="7" name="AutoShape 6">
          <a:extLst>
            <a:ext uri="{FF2B5EF4-FFF2-40B4-BE49-F238E27FC236}">
              <a16:creationId xmlns:a16="http://schemas.microsoft.com/office/drawing/2014/main" id="{00000000-0008-0000-0300-000007000000}"/>
            </a:ext>
          </a:extLst>
        </xdr:cNvPr>
        <xdr:cNvSpPr>
          <a:spLocks noChangeArrowheads="1"/>
        </xdr:cNvSpPr>
      </xdr:nvSpPr>
      <xdr:spPr bwMode="auto">
        <a:xfrm>
          <a:off x="7600950" y="3457575"/>
          <a:ext cx="2362200" cy="1238250"/>
        </a:xfrm>
        <a:prstGeom prst="wedgeRoundRectCallout">
          <a:avLst>
            <a:gd name="adj1" fmla="val -64921"/>
            <a:gd name="adj2" fmla="val -1307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棟ごとに按分する必要がある場合は、按分後の金額を記入する。</a:t>
          </a:r>
        </a:p>
        <a:p>
          <a:pPr algn="l" rtl="0">
            <a:lnSpc>
              <a:spcPts val="1300"/>
            </a:lnSpc>
            <a:defRPr sz="1000"/>
          </a:pPr>
          <a:r>
            <a:rPr lang="ja-JP" altLang="en-US" sz="1100" b="0" i="0" u="none" strike="noStrike" baseline="0">
              <a:solidFill>
                <a:srgbClr val="000000"/>
              </a:solidFill>
              <a:latin typeface="ＭＳ Ｐゴシック"/>
              <a:ea typeface="ＭＳ Ｐゴシック"/>
            </a:rPr>
            <a:t>（１号館）：（２号館）＝５：５</a:t>
          </a:r>
        </a:p>
        <a:p>
          <a:pPr algn="l" rtl="0">
            <a:lnSpc>
              <a:spcPts val="1300"/>
            </a:lnSpc>
            <a:defRPr sz="1000"/>
          </a:pPr>
          <a:r>
            <a:rPr lang="ja-JP" altLang="en-US" sz="1100" b="0" i="0" u="none" strike="noStrike" baseline="0">
              <a:solidFill>
                <a:srgbClr val="000000"/>
              </a:solidFill>
              <a:latin typeface="ＭＳ Ｐゴシック"/>
              <a:ea typeface="ＭＳ Ｐゴシック"/>
            </a:rPr>
            <a:t>であれば、</a:t>
          </a:r>
        </a:p>
        <a:p>
          <a:pPr algn="l" rtl="0">
            <a:lnSpc>
              <a:spcPts val="1200"/>
            </a:lnSpc>
            <a:defRPr sz="1000"/>
          </a:pPr>
          <a:r>
            <a:rPr lang="ja-JP" altLang="en-US" sz="1100" b="0" i="0" u="none" strike="noStrike" baseline="0">
              <a:solidFill>
                <a:srgbClr val="000000"/>
              </a:solidFill>
              <a:latin typeface="ＭＳ Ｐゴシック"/>
              <a:ea typeface="ＭＳ Ｐゴシック"/>
            </a:rPr>
            <a:t>「2,000,500」と記入する。</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11</xdr:col>
      <xdr:colOff>212725</xdr:colOff>
      <xdr:row>10</xdr:row>
      <xdr:rowOff>149225</xdr:rowOff>
    </xdr:from>
    <xdr:to>
      <xdr:col>19</xdr:col>
      <xdr:colOff>330200</xdr:colOff>
      <xdr:row>11</xdr:row>
      <xdr:rowOff>177800</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a:off x="4060825" y="2689225"/>
          <a:ext cx="2962275" cy="346075"/>
        </a:xfrm>
        <a:prstGeom prst="wedgeRectCallout">
          <a:avLst>
            <a:gd name="adj1" fmla="val -73838"/>
            <a:gd name="adj2" fmla="val 4090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診断実施済みの場合、記入</a:t>
          </a:r>
        </a:p>
      </xdr:txBody>
    </xdr:sp>
    <xdr:clientData/>
  </xdr:twoCellAnchor>
  <xdr:twoCellAnchor>
    <xdr:from>
      <xdr:col>10</xdr:col>
      <xdr:colOff>190500</xdr:colOff>
      <xdr:row>20</xdr:row>
      <xdr:rowOff>85725</xdr:rowOff>
    </xdr:from>
    <xdr:to>
      <xdr:col>17</xdr:col>
      <xdr:colOff>180975</xdr:colOff>
      <xdr:row>21</xdr:row>
      <xdr:rowOff>123825</xdr:rowOff>
    </xdr:to>
    <xdr:sp macro="" textlink="">
      <xdr:nvSpPr>
        <xdr:cNvPr id="5" name="AutoShape 4">
          <a:extLst>
            <a:ext uri="{FF2B5EF4-FFF2-40B4-BE49-F238E27FC236}">
              <a16:creationId xmlns:a16="http://schemas.microsoft.com/office/drawing/2014/main" id="{00000000-0008-0000-0400-000005000000}"/>
            </a:ext>
          </a:extLst>
        </xdr:cNvPr>
        <xdr:cNvSpPr>
          <a:spLocks noChangeArrowheads="1"/>
        </xdr:cNvSpPr>
      </xdr:nvSpPr>
      <xdr:spPr bwMode="auto">
        <a:xfrm>
          <a:off x="3714750" y="3343275"/>
          <a:ext cx="2457450" cy="209550"/>
        </a:xfrm>
        <a:prstGeom prst="wedgeRectCallout">
          <a:avLst>
            <a:gd name="adj1" fmla="val -82431"/>
            <a:gd name="adj2" fmla="val 54546"/>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診断未実施の場合、予定を記入</a:t>
          </a:r>
        </a:p>
      </xdr:txBody>
    </xdr:sp>
    <xdr:clientData/>
  </xdr:twoCellAnchor>
  <xdr:twoCellAnchor>
    <xdr:from>
      <xdr:col>16</xdr:col>
      <xdr:colOff>66675</xdr:colOff>
      <xdr:row>23</xdr:row>
      <xdr:rowOff>28575</xdr:rowOff>
    </xdr:from>
    <xdr:to>
      <xdr:col>20</xdr:col>
      <xdr:colOff>85725</xdr:colOff>
      <xdr:row>24</xdr:row>
      <xdr:rowOff>104775</xdr:rowOff>
    </xdr:to>
    <xdr:sp macro="" textlink="">
      <xdr:nvSpPr>
        <xdr:cNvPr id="6" name="AutoShape 5">
          <a:extLst>
            <a:ext uri="{FF2B5EF4-FFF2-40B4-BE49-F238E27FC236}">
              <a16:creationId xmlns:a16="http://schemas.microsoft.com/office/drawing/2014/main" id="{00000000-0008-0000-0400-000006000000}"/>
            </a:ext>
          </a:extLst>
        </xdr:cNvPr>
        <xdr:cNvSpPr>
          <a:spLocks noChangeArrowheads="1"/>
        </xdr:cNvSpPr>
      </xdr:nvSpPr>
      <xdr:spPr bwMode="auto">
        <a:xfrm>
          <a:off x="5705475" y="3800475"/>
          <a:ext cx="1428750" cy="247650"/>
        </a:xfrm>
        <a:prstGeom prst="wedgeRectCallout">
          <a:avLst>
            <a:gd name="adj1" fmla="val 20634"/>
            <a:gd name="adj2" fmla="val 94116"/>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令和８年度中</a:t>
          </a:r>
        </a:p>
      </xdr:txBody>
    </xdr:sp>
    <xdr:clientData/>
  </xdr:twoCellAnchor>
  <xdr:twoCellAnchor>
    <xdr:from>
      <xdr:col>2</xdr:col>
      <xdr:colOff>114300</xdr:colOff>
      <xdr:row>13</xdr:row>
      <xdr:rowOff>28575</xdr:rowOff>
    </xdr:from>
    <xdr:to>
      <xdr:col>3</xdr:col>
      <xdr:colOff>304800</xdr:colOff>
      <xdr:row>13</xdr:row>
      <xdr:rowOff>219075</xdr:rowOff>
    </xdr:to>
    <xdr:sp macro="" textlink="">
      <xdr:nvSpPr>
        <xdr:cNvPr id="7" name="Oval 6">
          <a:extLst>
            <a:ext uri="{FF2B5EF4-FFF2-40B4-BE49-F238E27FC236}">
              <a16:creationId xmlns:a16="http://schemas.microsoft.com/office/drawing/2014/main" id="{00000000-0008-0000-0400-000007000000}"/>
            </a:ext>
          </a:extLst>
        </xdr:cNvPr>
        <xdr:cNvSpPr>
          <a:spLocks noChangeArrowheads="1"/>
        </xdr:cNvSpPr>
      </xdr:nvSpPr>
      <xdr:spPr bwMode="auto">
        <a:xfrm>
          <a:off x="819150" y="2085975"/>
          <a:ext cx="542925" cy="142875"/>
        </a:xfrm>
        <a:prstGeom prst="ellips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114300</xdr:colOff>
      <xdr:row>14</xdr:row>
      <xdr:rowOff>28575</xdr:rowOff>
    </xdr:from>
    <xdr:to>
      <xdr:col>3</xdr:col>
      <xdr:colOff>352425</xdr:colOff>
      <xdr:row>14</xdr:row>
      <xdr:rowOff>219075</xdr:rowOff>
    </xdr:to>
    <xdr:sp macro="" textlink="">
      <xdr:nvSpPr>
        <xdr:cNvPr id="8" name="Oval 7">
          <a:extLst>
            <a:ext uri="{FF2B5EF4-FFF2-40B4-BE49-F238E27FC236}">
              <a16:creationId xmlns:a16="http://schemas.microsoft.com/office/drawing/2014/main" id="{00000000-0008-0000-0400-000008000000}"/>
            </a:ext>
          </a:extLst>
        </xdr:cNvPr>
        <xdr:cNvSpPr>
          <a:spLocks noChangeArrowheads="1"/>
        </xdr:cNvSpPr>
      </xdr:nvSpPr>
      <xdr:spPr bwMode="auto">
        <a:xfrm>
          <a:off x="819150" y="2257425"/>
          <a:ext cx="590550" cy="142875"/>
        </a:xfrm>
        <a:prstGeom prst="ellips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257175</xdr:colOff>
      <xdr:row>19</xdr:row>
      <xdr:rowOff>38100</xdr:rowOff>
    </xdr:from>
    <xdr:to>
      <xdr:col>20</xdr:col>
      <xdr:colOff>228600</xdr:colOff>
      <xdr:row>19</xdr:row>
      <xdr:rowOff>333375</xdr:rowOff>
    </xdr:to>
    <xdr:sp macro="" textlink="">
      <xdr:nvSpPr>
        <xdr:cNvPr id="9" name="Oval 8">
          <a:extLst>
            <a:ext uri="{FF2B5EF4-FFF2-40B4-BE49-F238E27FC236}">
              <a16:creationId xmlns:a16="http://schemas.microsoft.com/office/drawing/2014/main" id="{00000000-0008-0000-0400-000009000000}"/>
            </a:ext>
          </a:extLst>
        </xdr:cNvPr>
        <xdr:cNvSpPr>
          <a:spLocks noChangeArrowheads="1"/>
        </xdr:cNvSpPr>
      </xdr:nvSpPr>
      <xdr:spPr bwMode="auto">
        <a:xfrm>
          <a:off x="6953250" y="3124200"/>
          <a:ext cx="323850" cy="133350"/>
        </a:xfrm>
        <a:prstGeom prst="ellips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clientData/>
  </xdr:twoCellAnchor>
  <xdr:twoCellAnchor>
    <xdr:from>
      <xdr:col>3</xdr:col>
      <xdr:colOff>123825</xdr:colOff>
      <xdr:row>0</xdr:row>
      <xdr:rowOff>111125</xdr:rowOff>
    </xdr:from>
    <xdr:to>
      <xdr:col>15</xdr:col>
      <xdr:colOff>314325</xdr:colOff>
      <xdr:row>1</xdr:row>
      <xdr:rowOff>234950</xdr:rowOff>
    </xdr:to>
    <xdr:sp macro="" textlink="">
      <xdr:nvSpPr>
        <xdr:cNvPr id="10" name="AutoShape 9">
          <a:extLst>
            <a:ext uri="{FF2B5EF4-FFF2-40B4-BE49-F238E27FC236}">
              <a16:creationId xmlns:a16="http://schemas.microsoft.com/office/drawing/2014/main" id="{00000000-0008-0000-0400-00000A000000}"/>
            </a:ext>
          </a:extLst>
        </xdr:cNvPr>
        <xdr:cNvSpPr>
          <a:spLocks noChangeArrowheads="1"/>
        </xdr:cNvSpPr>
      </xdr:nvSpPr>
      <xdr:spPr bwMode="auto">
        <a:xfrm>
          <a:off x="1190625" y="111125"/>
          <a:ext cx="4394200" cy="3778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この様式は、各学校の</a:t>
          </a:r>
          <a:r>
            <a:rPr lang="ja-JP" altLang="en-US" sz="1400" b="1" i="0" u="sng" strike="noStrike" baseline="0">
              <a:solidFill>
                <a:srgbClr val="000000"/>
              </a:solidFill>
              <a:latin typeface="ＭＳ Ｐゴシック"/>
              <a:ea typeface="ＭＳ Ｐゴシック"/>
            </a:rPr>
            <a:t>建物１棟ごと</a:t>
          </a:r>
          <a:r>
            <a:rPr lang="ja-JP" altLang="en-US" sz="1200" b="0" i="0" u="none" strike="noStrike" baseline="0">
              <a:solidFill>
                <a:srgbClr val="000000"/>
              </a:solidFill>
              <a:latin typeface="ＭＳ Ｐゴシック"/>
              <a:ea typeface="ＭＳ Ｐゴシック"/>
            </a:rPr>
            <a:t>に作成してください</a:t>
          </a:r>
        </a:p>
      </xdr:txBody>
    </xdr:sp>
    <xdr:clientData/>
  </xdr:twoCellAnchor>
  <xdr:twoCellAnchor>
    <xdr:from>
      <xdr:col>14</xdr:col>
      <xdr:colOff>288925</xdr:colOff>
      <xdr:row>7</xdr:row>
      <xdr:rowOff>63500</xdr:rowOff>
    </xdr:from>
    <xdr:to>
      <xdr:col>20</xdr:col>
      <xdr:colOff>193675</xdr:colOff>
      <xdr:row>8</xdr:row>
      <xdr:rowOff>244475</xdr:rowOff>
    </xdr:to>
    <xdr:sp macro="" textlink="">
      <xdr:nvSpPr>
        <xdr:cNvPr id="11" name="Rectangle 10">
          <a:extLst>
            <a:ext uri="{FF2B5EF4-FFF2-40B4-BE49-F238E27FC236}">
              <a16:creationId xmlns:a16="http://schemas.microsoft.com/office/drawing/2014/main" id="{00000000-0008-0000-0400-00000B000000}"/>
            </a:ext>
          </a:extLst>
        </xdr:cNvPr>
        <xdr:cNvSpPr>
          <a:spLocks noChangeArrowheads="1"/>
        </xdr:cNvSpPr>
      </xdr:nvSpPr>
      <xdr:spPr bwMode="auto">
        <a:xfrm>
          <a:off x="5203825" y="1841500"/>
          <a:ext cx="2038350" cy="43497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1</xdr:row>
      <xdr:rowOff>114300</xdr:rowOff>
    </xdr:from>
    <xdr:to>
      <xdr:col>11</xdr:col>
      <xdr:colOff>57150</xdr:colOff>
      <xdr:row>6</xdr:row>
      <xdr:rowOff>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28575" y="285750"/>
          <a:ext cx="7572375" cy="7429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計画書２－１、２－２及び２－３は、令和８年度に耐震補強工事を実施する予定の場合、記入してください。（耐震診断も実施する場合は、耐震診断部分は１－１、１－２及び１－３に、アスベスト対策も行う場合はアスベスト対策部分は計画書４-１、４-２に記入する）</a:t>
          </a:r>
        </a:p>
      </xdr:txBody>
    </xdr:sp>
    <xdr:clientData/>
  </xdr:twoCellAnchor>
  <xdr:twoCellAnchor>
    <xdr:from>
      <xdr:col>0</xdr:col>
      <xdr:colOff>323850</xdr:colOff>
      <xdr:row>17</xdr:row>
      <xdr:rowOff>38100</xdr:rowOff>
    </xdr:from>
    <xdr:to>
      <xdr:col>7</xdr:col>
      <xdr:colOff>342900</xdr:colOff>
      <xdr:row>18</xdr:row>
      <xdr:rowOff>152400</xdr:rowOff>
    </xdr:to>
    <xdr:sp macro="" textlink="">
      <xdr:nvSpPr>
        <xdr:cNvPr id="3" name="AutoShape 2">
          <a:extLst>
            <a:ext uri="{FF2B5EF4-FFF2-40B4-BE49-F238E27FC236}">
              <a16:creationId xmlns:a16="http://schemas.microsoft.com/office/drawing/2014/main" id="{00000000-0008-0000-0500-000003000000}"/>
            </a:ext>
          </a:extLst>
        </xdr:cNvPr>
        <xdr:cNvSpPr>
          <a:spLocks noChangeArrowheads="1"/>
        </xdr:cNvSpPr>
      </xdr:nvSpPr>
      <xdr:spPr bwMode="auto">
        <a:xfrm>
          <a:off x="323850" y="2952750"/>
          <a:ext cx="4819650" cy="2857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学校ごとに内訳を作成</a:t>
          </a:r>
        </a:p>
      </xdr:txBody>
    </xdr:sp>
    <xdr:clientData/>
  </xdr:twoCellAnchor>
  <xdr:twoCellAnchor>
    <xdr:from>
      <xdr:col>4</xdr:col>
      <xdr:colOff>142875</xdr:colOff>
      <xdr:row>18</xdr:row>
      <xdr:rowOff>371475</xdr:rowOff>
    </xdr:from>
    <xdr:to>
      <xdr:col>11</xdr:col>
      <xdr:colOff>285750</xdr:colOff>
      <xdr:row>20</xdr:row>
      <xdr:rowOff>200025</xdr:rowOff>
    </xdr:to>
    <xdr:sp macro="" textlink="">
      <xdr:nvSpPr>
        <xdr:cNvPr id="4" name="AutoShape 3">
          <a:extLst>
            <a:ext uri="{FF2B5EF4-FFF2-40B4-BE49-F238E27FC236}">
              <a16:creationId xmlns:a16="http://schemas.microsoft.com/office/drawing/2014/main" id="{00000000-0008-0000-0500-000004000000}"/>
            </a:ext>
          </a:extLst>
        </xdr:cNvPr>
        <xdr:cNvSpPr>
          <a:spLocks noChangeArrowheads="1"/>
        </xdr:cNvSpPr>
      </xdr:nvSpPr>
      <xdr:spPr bwMode="auto">
        <a:xfrm>
          <a:off x="2886075" y="3257550"/>
          <a:ext cx="4943475" cy="342900"/>
        </a:xfrm>
        <a:prstGeom prst="wedgeRectCallout">
          <a:avLst>
            <a:gd name="adj1" fmla="val 20106"/>
            <a:gd name="adj2" fmla="val -175806"/>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計画書２－２の「３　補助対象経費」の（D）金額を記入する。こちらは千円未満の端数があるままで構わない。</a:t>
          </a:r>
        </a:p>
      </xdr:txBody>
    </xdr:sp>
    <xdr:clientData/>
  </xdr:twoCellAnchor>
  <xdr:twoCellAnchor>
    <xdr:from>
      <xdr:col>11</xdr:col>
      <xdr:colOff>352425</xdr:colOff>
      <xdr:row>18</xdr:row>
      <xdr:rowOff>361950</xdr:rowOff>
    </xdr:from>
    <xdr:to>
      <xdr:col>20</xdr:col>
      <xdr:colOff>209550</xdr:colOff>
      <xdr:row>20</xdr:row>
      <xdr:rowOff>190500</xdr:rowOff>
    </xdr:to>
    <xdr:sp macro="" textlink="">
      <xdr:nvSpPr>
        <xdr:cNvPr id="5" name="AutoShape 4">
          <a:extLst>
            <a:ext uri="{FF2B5EF4-FFF2-40B4-BE49-F238E27FC236}">
              <a16:creationId xmlns:a16="http://schemas.microsoft.com/office/drawing/2014/main" id="{00000000-0008-0000-0500-000005000000}"/>
            </a:ext>
          </a:extLst>
        </xdr:cNvPr>
        <xdr:cNvSpPr>
          <a:spLocks noChangeArrowheads="1"/>
        </xdr:cNvSpPr>
      </xdr:nvSpPr>
      <xdr:spPr bwMode="auto">
        <a:xfrm>
          <a:off x="4333875" y="5772150"/>
          <a:ext cx="2781300" cy="590550"/>
        </a:xfrm>
        <a:prstGeom prst="wedgeRectCallout">
          <a:avLst>
            <a:gd name="adj1" fmla="val 532"/>
            <a:gd name="adj2" fmla="val -174194"/>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計画書２－２の「１補助金交付予定額」の（A）金額で千円未満の端数がある場合は、この欄で学校ごとに切捨てを行う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314325</xdr:colOff>
      <xdr:row>0</xdr:row>
      <xdr:rowOff>171450</xdr:rowOff>
    </xdr:from>
    <xdr:to>
      <xdr:col>12</xdr:col>
      <xdr:colOff>180975</xdr:colOff>
      <xdr:row>1</xdr:row>
      <xdr:rowOff>276225</xdr:rowOff>
    </xdr:to>
    <xdr:sp macro="" textlink="">
      <xdr:nvSpPr>
        <xdr:cNvPr id="2" name="AutoShape 1">
          <a:extLst>
            <a:ext uri="{FF2B5EF4-FFF2-40B4-BE49-F238E27FC236}">
              <a16:creationId xmlns:a16="http://schemas.microsoft.com/office/drawing/2014/main" id="{00000000-0008-0000-0600-000002000000}"/>
            </a:ext>
          </a:extLst>
        </xdr:cNvPr>
        <xdr:cNvSpPr>
          <a:spLocks noChangeArrowheads="1"/>
        </xdr:cNvSpPr>
      </xdr:nvSpPr>
      <xdr:spPr bwMode="auto">
        <a:xfrm>
          <a:off x="314325" y="171450"/>
          <a:ext cx="8096250" cy="1714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この様式は、各学校の</a:t>
          </a:r>
          <a:r>
            <a:rPr lang="ja-JP" altLang="en-US" sz="1400" b="1" i="0" u="sng" strike="noStrike" baseline="0">
              <a:solidFill>
                <a:srgbClr val="000000"/>
              </a:solidFill>
              <a:latin typeface="ＭＳ Ｐゴシック"/>
              <a:ea typeface="ＭＳ Ｐゴシック"/>
            </a:rPr>
            <a:t>建物１棟ごと</a:t>
          </a:r>
          <a:r>
            <a:rPr lang="ja-JP" altLang="en-US" sz="1200" b="0" i="0" u="none" strike="noStrike" baseline="0">
              <a:solidFill>
                <a:srgbClr val="000000"/>
              </a:solidFill>
              <a:latin typeface="ＭＳ Ｐゴシック"/>
              <a:ea typeface="ＭＳ Ｐゴシック"/>
            </a:rPr>
            <a:t>に作成してください</a:t>
          </a:r>
        </a:p>
      </xdr:txBody>
    </xdr:sp>
    <xdr:clientData/>
  </xdr:twoCellAnchor>
  <xdr:twoCellAnchor>
    <xdr:from>
      <xdr:col>11</xdr:col>
      <xdr:colOff>133350</xdr:colOff>
      <xdr:row>5</xdr:row>
      <xdr:rowOff>0</xdr:rowOff>
    </xdr:from>
    <xdr:to>
      <xdr:col>17</xdr:col>
      <xdr:colOff>180975</xdr:colOff>
      <xdr:row>6</xdr:row>
      <xdr:rowOff>180975</xdr:rowOff>
    </xdr:to>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7677150" y="857250"/>
          <a:ext cx="4162425" cy="34290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twoCellAnchor>
    <xdr:from>
      <xdr:col>12</xdr:col>
      <xdr:colOff>114300</xdr:colOff>
      <xdr:row>7</xdr:row>
      <xdr:rowOff>38101</xdr:rowOff>
    </xdr:from>
    <xdr:to>
      <xdr:col>20</xdr:col>
      <xdr:colOff>175260</xdr:colOff>
      <xdr:row>14</xdr:row>
      <xdr:rowOff>182881</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4503420" y="1866901"/>
          <a:ext cx="2575560" cy="1615440"/>
        </a:xfrm>
        <a:prstGeom prst="wedgeRectCallout">
          <a:avLst>
            <a:gd name="adj1" fmla="val -59704"/>
            <a:gd name="adj2" fmla="val -8491"/>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３　補助対象経費「計（D）」の2/3又は4/5の額を記入する。</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千円未満の端数があるままで構わない（ただし1円未満の端数は切り捨て）。</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国庫補助を受けている場合は、都の担当に連絡の上、金額を記入する。</a:t>
          </a:r>
        </a:p>
      </xdr:txBody>
    </xdr:sp>
    <xdr:clientData/>
  </xdr:twoCellAnchor>
  <xdr:twoCellAnchor>
    <xdr:from>
      <xdr:col>15</xdr:col>
      <xdr:colOff>57150</xdr:colOff>
      <xdr:row>22</xdr:row>
      <xdr:rowOff>219075</xdr:rowOff>
    </xdr:from>
    <xdr:to>
      <xdr:col>20</xdr:col>
      <xdr:colOff>228600</xdr:colOff>
      <xdr:row>23</xdr:row>
      <xdr:rowOff>276225</xdr:rowOff>
    </xdr:to>
    <xdr:sp macro="" textlink="">
      <xdr:nvSpPr>
        <xdr:cNvPr id="5" name="AutoShape 4">
          <a:extLst>
            <a:ext uri="{FF2B5EF4-FFF2-40B4-BE49-F238E27FC236}">
              <a16:creationId xmlns:a16="http://schemas.microsoft.com/office/drawing/2014/main" id="{00000000-0008-0000-0600-000005000000}"/>
            </a:ext>
          </a:extLst>
        </xdr:cNvPr>
        <xdr:cNvSpPr>
          <a:spLocks/>
        </xdr:cNvSpPr>
      </xdr:nvSpPr>
      <xdr:spPr bwMode="auto">
        <a:xfrm rot="5400000">
          <a:off x="12058650" y="2228850"/>
          <a:ext cx="171450" cy="3600450"/>
        </a:xfrm>
        <a:prstGeom prst="leftBrace">
          <a:avLst>
            <a:gd name="adj1" fmla="val 42402"/>
            <a:gd name="adj2" fmla="val 50000"/>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276225</xdr:colOff>
      <xdr:row>20</xdr:row>
      <xdr:rowOff>257175</xdr:rowOff>
    </xdr:from>
    <xdr:to>
      <xdr:col>21</xdr:col>
      <xdr:colOff>9525</xdr:colOff>
      <xdr:row>22</xdr:row>
      <xdr:rowOff>171450</xdr:rowOff>
    </xdr:to>
    <xdr:sp macro="" textlink="">
      <xdr:nvSpPr>
        <xdr:cNvPr id="6" name="Rectangle 5">
          <a:extLst>
            <a:ext uri="{FF2B5EF4-FFF2-40B4-BE49-F238E27FC236}">
              <a16:creationId xmlns:a16="http://schemas.microsoft.com/office/drawing/2014/main" id="{00000000-0008-0000-0600-000006000000}"/>
            </a:ext>
          </a:extLst>
        </xdr:cNvPr>
        <xdr:cNvSpPr>
          <a:spLocks noChangeArrowheads="1"/>
        </xdr:cNvSpPr>
      </xdr:nvSpPr>
      <xdr:spPr bwMode="auto">
        <a:xfrm>
          <a:off x="9877425" y="3600450"/>
          <a:ext cx="4533900" cy="34290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令和８年度内に契約から支払いまでを終了させる</a:t>
          </a:r>
        </a:p>
      </xdr:txBody>
    </xdr:sp>
    <xdr:clientData/>
  </xdr:twoCellAnchor>
  <xdr:twoCellAnchor>
    <xdr:from>
      <xdr:col>12</xdr:col>
      <xdr:colOff>171450</xdr:colOff>
      <xdr:row>29</xdr:row>
      <xdr:rowOff>38100</xdr:rowOff>
    </xdr:from>
    <xdr:to>
      <xdr:col>14</xdr:col>
      <xdr:colOff>66675</xdr:colOff>
      <xdr:row>29</xdr:row>
      <xdr:rowOff>342900</xdr:rowOff>
    </xdr:to>
    <xdr:sp macro="" textlink="">
      <xdr:nvSpPr>
        <xdr:cNvPr id="7" name="Oval 6">
          <a:extLst>
            <a:ext uri="{FF2B5EF4-FFF2-40B4-BE49-F238E27FC236}">
              <a16:creationId xmlns:a16="http://schemas.microsoft.com/office/drawing/2014/main" id="{00000000-0008-0000-0600-000007000000}"/>
            </a:ext>
          </a:extLst>
        </xdr:cNvPr>
        <xdr:cNvSpPr>
          <a:spLocks noChangeArrowheads="1"/>
        </xdr:cNvSpPr>
      </xdr:nvSpPr>
      <xdr:spPr bwMode="auto">
        <a:xfrm>
          <a:off x="8401050" y="5010150"/>
          <a:ext cx="1266825" cy="1333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323850</xdr:colOff>
      <xdr:row>16</xdr:row>
      <xdr:rowOff>238125</xdr:rowOff>
    </xdr:from>
    <xdr:to>
      <xdr:col>7</xdr:col>
      <xdr:colOff>219075</xdr:colOff>
      <xdr:row>17</xdr:row>
      <xdr:rowOff>238125</xdr:rowOff>
    </xdr:to>
    <xdr:sp macro="" textlink="">
      <xdr:nvSpPr>
        <xdr:cNvPr id="8" name="Oval 7">
          <a:extLst>
            <a:ext uri="{FF2B5EF4-FFF2-40B4-BE49-F238E27FC236}">
              <a16:creationId xmlns:a16="http://schemas.microsoft.com/office/drawing/2014/main" id="{00000000-0008-0000-0600-000008000000}"/>
            </a:ext>
          </a:extLst>
        </xdr:cNvPr>
        <xdr:cNvSpPr>
          <a:spLocks noChangeArrowheads="1"/>
        </xdr:cNvSpPr>
      </xdr:nvSpPr>
      <xdr:spPr bwMode="auto">
        <a:xfrm>
          <a:off x="3752850" y="2914650"/>
          <a:ext cx="1266825" cy="1714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27</xdr:row>
      <xdr:rowOff>38100</xdr:rowOff>
    </xdr:from>
    <xdr:to>
      <xdr:col>7</xdr:col>
      <xdr:colOff>266700</xdr:colOff>
      <xdr:row>28</xdr:row>
      <xdr:rowOff>28575</xdr:rowOff>
    </xdr:to>
    <xdr:sp macro="" textlink="">
      <xdr:nvSpPr>
        <xdr:cNvPr id="9" name="Oval 8">
          <a:extLst>
            <a:ext uri="{FF2B5EF4-FFF2-40B4-BE49-F238E27FC236}">
              <a16:creationId xmlns:a16="http://schemas.microsoft.com/office/drawing/2014/main" id="{00000000-0008-0000-0600-000009000000}"/>
            </a:ext>
          </a:extLst>
        </xdr:cNvPr>
        <xdr:cNvSpPr>
          <a:spLocks noChangeArrowheads="1"/>
        </xdr:cNvSpPr>
      </xdr:nvSpPr>
      <xdr:spPr bwMode="auto">
        <a:xfrm>
          <a:off x="3438525" y="4667250"/>
          <a:ext cx="1628775" cy="16192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295275</xdr:colOff>
      <xdr:row>31</xdr:row>
      <xdr:rowOff>66675</xdr:rowOff>
    </xdr:from>
    <xdr:to>
      <xdr:col>10</xdr:col>
      <xdr:colOff>133350</xdr:colOff>
      <xdr:row>36</xdr:row>
      <xdr:rowOff>180975</xdr:rowOff>
    </xdr:to>
    <xdr:sp macro="" textlink="">
      <xdr:nvSpPr>
        <xdr:cNvPr id="10" name="Rectangle 9">
          <a:extLst>
            <a:ext uri="{FF2B5EF4-FFF2-40B4-BE49-F238E27FC236}">
              <a16:creationId xmlns:a16="http://schemas.microsoft.com/office/drawing/2014/main" id="{00000000-0008-0000-0600-00000A000000}"/>
            </a:ext>
          </a:extLst>
        </xdr:cNvPr>
        <xdr:cNvSpPr>
          <a:spLocks noChangeArrowheads="1"/>
        </xdr:cNvSpPr>
      </xdr:nvSpPr>
      <xdr:spPr bwMode="auto">
        <a:xfrm>
          <a:off x="657225" y="7648575"/>
          <a:ext cx="3095625" cy="111442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見積書を参考に、按分</a:t>
          </a:r>
          <a:r>
            <a:rPr lang="ja-JP" altLang="en-US" sz="1100" b="1" i="0" u="sng" strike="noStrike" baseline="0">
              <a:solidFill>
                <a:srgbClr val="000000"/>
              </a:solidFill>
              <a:latin typeface="ＭＳ Ｐゴシック"/>
              <a:ea typeface="ＭＳ Ｐゴシック"/>
            </a:rPr>
            <a:t>後</a:t>
          </a:r>
          <a:r>
            <a:rPr lang="ja-JP" altLang="en-US" sz="1100" b="0" i="0" u="none" strike="noStrike" baseline="0">
              <a:solidFill>
                <a:srgbClr val="000000"/>
              </a:solidFill>
              <a:latin typeface="ＭＳ Ｐゴシック"/>
              <a:ea typeface="ＭＳ Ｐゴシック"/>
            </a:rPr>
            <a:t>の経費を記入。ただし、実施設計費は按分後の工事費の５％を上限（ただし1円未満の端数は切り捨て）とし、按分後の実施設計契約金額が、工事費の５％よりも少ない場合は、その金額を採用する。</a:t>
          </a:r>
        </a:p>
      </xdr:txBody>
    </xdr:sp>
    <xdr:clientData/>
  </xdr:twoCellAnchor>
  <xdr:twoCellAnchor>
    <xdr:from>
      <xdr:col>1</xdr:col>
      <xdr:colOff>323850</xdr:colOff>
      <xdr:row>29</xdr:row>
      <xdr:rowOff>304800</xdr:rowOff>
    </xdr:from>
    <xdr:to>
      <xdr:col>10</xdr:col>
      <xdr:colOff>95250</xdr:colOff>
      <xdr:row>31</xdr:row>
      <xdr:rowOff>19050</xdr:rowOff>
    </xdr:to>
    <xdr:sp macro="" textlink="">
      <xdr:nvSpPr>
        <xdr:cNvPr id="11" name="AutoShape 10">
          <a:extLst>
            <a:ext uri="{FF2B5EF4-FFF2-40B4-BE49-F238E27FC236}">
              <a16:creationId xmlns:a16="http://schemas.microsoft.com/office/drawing/2014/main" id="{00000000-0008-0000-0600-00000B000000}"/>
            </a:ext>
          </a:extLst>
        </xdr:cNvPr>
        <xdr:cNvSpPr>
          <a:spLocks/>
        </xdr:cNvSpPr>
      </xdr:nvSpPr>
      <xdr:spPr bwMode="auto">
        <a:xfrm rot="-5400000">
          <a:off x="3886200" y="2266950"/>
          <a:ext cx="190500" cy="5943600"/>
        </a:xfrm>
        <a:prstGeom prst="leftBrace">
          <a:avLst>
            <a:gd name="adj1" fmla="val 98148"/>
            <a:gd name="adj2" fmla="val 50000"/>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228600</xdr:colOff>
      <xdr:row>39</xdr:row>
      <xdr:rowOff>76200</xdr:rowOff>
    </xdr:from>
    <xdr:to>
      <xdr:col>20</xdr:col>
      <xdr:colOff>22860</xdr:colOff>
      <xdr:row>42</xdr:row>
      <xdr:rowOff>152400</xdr:rowOff>
    </xdr:to>
    <xdr:sp macro="" textlink="">
      <xdr:nvSpPr>
        <xdr:cNvPr id="12" name="AutoShape 18">
          <a:extLst>
            <a:ext uri="{FF2B5EF4-FFF2-40B4-BE49-F238E27FC236}">
              <a16:creationId xmlns:a16="http://schemas.microsoft.com/office/drawing/2014/main" id="{00000000-0008-0000-0600-00000C000000}"/>
            </a:ext>
          </a:extLst>
        </xdr:cNvPr>
        <xdr:cNvSpPr>
          <a:spLocks noChangeArrowheads="1"/>
        </xdr:cNvSpPr>
      </xdr:nvSpPr>
      <xdr:spPr bwMode="auto">
        <a:xfrm>
          <a:off x="3886200" y="9540240"/>
          <a:ext cx="3040380" cy="601980"/>
        </a:xfrm>
        <a:prstGeom prst="wedgeRectCallout">
          <a:avLst>
            <a:gd name="adj1" fmla="val -82028"/>
            <a:gd name="adj2" fmla="val -51611"/>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国庫補助（施設高機能化または幼稚園施設整備）を受けている場合、国庫補助金額を記入</a:t>
          </a:r>
        </a:p>
      </xdr:txBody>
    </xdr:sp>
    <xdr:clientData/>
  </xdr:twoCellAnchor>
  <xdr:twoCellAnchor>
    <xdr:from>
      <xdr:col>11</xdr:col>
      <xdr:colOff>76200</xdr:colOff>
      <xdr:row>31</xdr:row>
      <xdr:rowOff>66675</xdr:rowOff>
    </xdr:from>
    <xdr:to>
      <xdr:col>20</xdr:col>
      <xdr:colOff>180975</xdr:colOff>
      <xdr:row>34</xdr:row>
      <xdr:rowOff>114300</xdr:rowOff>
    </xdr:to>
    <xdr:sp macro="" textlink="">
      <xdr:nvSpPr>
        <xdr:cNvPr id="13" name="AutoShape 22">
          <a:extLst>
            <a:ext uri="{FF2B5EF4-FFF2-40B4-BE49-F238E27FC236}">
              <a16:creationId xmlns:a16="http://schemas.microsoft.com/office/drawing/2014/main" id="{00000000-0008-0000-0600-00000D000000}"/>
            </a:ext>
          </a:extLst>
        </xdr:cNvPr>
        <xdr:cNvSpPr>
          <a:spLocks noChangeArrowheads="1"/>
        </xdr:cNvSpPr>
      </xdr:nvSpPr>
      <xdr:spPr bwMode="auto">
        <a:xfrm>
          <a:off x="4057650" y="7648575"/>
          <a:ext cx="2962275" cy="619125"/>
        </a:xfrm>
        <a:prstGeom prst="wedgeRectCallout">
          <a:avLst>
            <a:gd name="adj1" fmla="val -24921"/>
            <a:gd name="adj2" fmla="val -9153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「計画書２-３」耐震診断等の概要の数値により</a:t>
          </a:r>
        </a:p>
        <a:p>
          <a:pPr algn="l" rtl="0">
            <a:lnSpc>
              <a:spcPts val="1100"/>
            </a:lnSpc>
            <a:defRPr sz="1000"/>
          </a:pPr>
          <a:r>
            <a:rPr lang="ja-JP" altLang="en-US" sz="1000" b="0" i="0" u="none" strike="noStrike" baseline="0">
              <a:solidFill>
                <a:srgbClr val="000000"/>
              </a:solidFill>
              <a:latin typeface="ＭＳ Ｐゴシック"/>
              <a:ea typeface="ＭＳ Ｐゴシック"/>
            </a:rPr>
            <a:t>２/３か４/５に○をする。この場合IS値が0.3未満のため、補助率は４/５になる</a:t>
          </a:r>
        </a:p>
      </xdr:txBody>
    </xdr:sp>
    <xdr:clientData/>
  </xdr:twoCellAnchor>
  <xdr:twoCellAnchor>
    <xdr:from>
      <xdr:col>3</xdr:col>
      <xdr:colOff>295275</xdr:colOff>
      <xdr:row>20</xdr:row>
      <xdr:rowOff>219075</xdr:rowOff>
    </xdr:from>
    <xdr:to>
      <xdr:col>9</xdr:col>
      <xdr:colOff>28575</xdr:colOff>
      <xdr:row>27</xdr:row>
      <xdr:rowOff>95250</xdr:rowOff>
    </xdr:to>
    <xdr:sp macro="" textlink="">
      <xdr:nvSpPr>
        <xdr:cNvPr id="14" name="Line 25">
          <a:extLst>
            <a:ext uri="{FF2B5EF4-FFF2-40B4-BE49-F238E27FC236}">
              <a16:creationId xmlns:a16="http://schemas.microsoft.com/office/drawing/2014/main" id="{00000000-0008-0000-0600-00000E000000}"/>
            </a:ext>
          </a:extLst>
        </xdr:cNvPr>
        <xdr:cNvSpPr>
          <a:spLocks noChangeShapeType="1"/>
        </xdr:cNvSpPr>
      </xdr:nvSpPr>
      <xdr:spPr bwMode="auto">
        <a:xfrm flipH="1">
          <a:off x="2352675" y="3600450"/>
          <a:ext cx="3848100" cy="11239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209550</xdr:colOff>
      <xdr:row>21</xdr:row>
      <xdr:rowOff>209550</xdr:rowOff>
    </xdr:from>
    <xdr:to>
      <xdr:col>9</xdr:col>
      <xdr:colOff>266700</xdr:colOff>
      <xdr:row>29</xdr:row>
      <xdr:rowOff>95250</xdr:rowOff>
    </xdr:to>
    <xdr:sp macro="" textlink="">
      <xdr:nvSpPr>
        <xdr:cNvPr id="15" name="Line 26">
          <a:extLst>
            <a:ext uri="{FF2B5EF4-FFF2-40B4-BE49-F238E27FC236}">
              <a16:creationId xmlns:a16="http://schemas.microsoft.com/office/drawing/2014/main" id="{00000000-0008-0000-0600-00000F000000}"/>
            </a:ext>
          </a:extLst>
        </xdr:cNvPr>
        <xdr:cNvSpPr>
          <a:spLocks noChangeShapeType="1"/>
        </xdr:cNvSpPr>
      </xdr:nvSpPr>
      <xdr:spPr bwMode="auto">
        <a:xfrm flipH="1">
          <a:off x="5010150" y="3771900"/>
          <a:ext cx="1428750" cy="12954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142875</xdr:colOff>
      <xdr:row>22</xdr:row>
      <xdr:rowOff>66675</xdr:rowOff>
    </xdr:from>
    <xdr:ext cx="4867275" cy="542925"/>
    <xdr:sp macro="" textlink="">
      <xdr:nvSpPr>
        <xdr:cNvPr id="16" name="AutoShape 27">
          <a:extLst>
            <a:ext uri="{FF2B5EF4-FFF2-40B4-BE49-F238E27FC236}">
              <a16:creationId xmlns:a16="http://schemas.microsoft.com/office/drawing/2014/main" id="{00000000-0008-0000-0600-000010000000}"/>
            </a:ext>
          </a:extLst>
        </xdr:cNvPr>
        <xdr:cNvSpPr>
          <a:spLocks noChangeArrowheads="1"/>
        </xdr:cNvSpPr>
      </xdr:nvSpPr>
      <xdr:spPr bwMode="auto">
        <a:xfrm>
          <a:off x="142875" y="3838575"/>
          <a:ext cx="4867275" cy="542925"/>
        </a:xfrm>
        <a:prstGeom prst="wedgeRoundRectCallout">
          <a:avLst>
            <a:gd name="adj1" fmla="val -30431"/>
            <a:gd name="adj2" fmla="val 4824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棟ごとに按分する必要がある場合は、棟ごとの按分後の金額を記入する。（１号館）：（２号館）＝５：５であれば、</a:t>
          </a:r>
        </a:p>
        <a:p>
          <a:pPr algn="l" rtl="0">
            <a:lnSpc>
              <a:spcPts val="1200"/>
            </a:lnSpc>
            <a:defRPr sz="1000"/>
          </a:pPr>
          <a:r>
            <a:rPr lang="ja-JP" altLang="en-US" sz="1000" b="0" i="0" u="none" strike="noStrike" baseline="0">
              <a:solidFill>
                <a:srgbClr val="000000"/>
              </a:solidFill>
              <a:latin typeface="ＭＳ Ｐゴシック"/>
              <a:ea typeface="ＭＳ Ｐゴシック"/>
            </a:rPr>
            <a:t>工事費「13,252,000」、按分後の実施設計契約金額「75,000」と記入する。</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38100</xdr:colOff>
      <xdr:row>10</xdr:row>
      <xdr:rowOff>238125</xdr:rowOff>
    </xdr:from>
    <xdr:to>
      <xdr:col>2</xdr:col>
      <xdr:colOff>295275</xdr:colOff>
      <xdr:row>11</xdr:row>
      <xdr:rowOff>266700</xdr:rowOff>
    </xdr:to>
    <xdr:sp macro="" textlink="">
      <xdr:nvSpPr>
        <xdr:cNvPr id="4" name="Oval 3">
          <a:extLst>
            <a:ext uri="{FF2B5EF4-FFF2-40B4-BE49-F238E27FC236}">
              <a16:creationId xmlns:a16="http://schemas.microsoft.com/office/drawing/2014/main" id="{00000000-0008-0000-0700-000004000000}"/>
            </a:ext>
          </a:extLst>
        </xdr:cNvPr>
        <xdr:cNvSpPr>
          <a:spLocks noChangeArrowheads="1"/>
        </xdr:cNvSpPr>
      </xdr:nvSpPr>
      <xdr:spPr bwMode="auto">
        <a:xfrm>
          <a:off x="390525" y="1885950"/>
          <a:ext cx="609600" cy="1714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38100</xdr:colOff>
      <xdr:row>12</xdr:row>
      <xdr:rowOff>19050</xdr:rowOff>
    </xdr:from>
    <xdr:to>
      <xdr:col>2</xdr:col>
      <xdr:colOff>295275</xdr:colOff>
      <xdr:row>13</xdr:row>
      <xdr:rowOff>47625</xdr:rowOff>
    </xdr:to>
    <xdr:sp macro="" textlink="">
      <xdr:nvSpPr>
        <xdr:cNvPr id="5" name="Oval 4">
          <a:extLst>
            <a:ext uri="{FF2B5EF4-FFF2-40B4-BE49-F238E27FC236}">
              <a16:creationId xmlns:a16="http://schemas.microsoft.com/office/drawing/2014/main" id="{00000000-0008-0000-0700-000005000000}"/>
            </a:ext>
          </a:extLst>
        </xdr:cNvPr>
        <xdr:cNvSpPr>
          <a:spLocks noChangeArrowheads="1"/>
        </xdr:cNvSpPr>
      </xdr:nvSpPr>
      <xdr:spPr bwMode="auto">
        <a:xfrm>
          <a:off x="390525" y="2076450"/>
          <a:ext cx="609600" cy="20002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85725</xdr:colOff>
      <xdr:row>11</xdr:row>
      <xdr:rowOff>0</xdr:rowOff>
    </xdr:from>
    <xdr:to>
      <xdr:col>11</xdr:col>
      <xdr:colOff>342900</xdr:colOff>
      <xdr:row>11</xdr:row>
      <xdr:rowOff>285750</xdr:rowOff>
    </xdr:to>
    <xdr:sp macro="" textlink="">
      <xdr:nvSpPr>
        <xdr:cNvPr id="6" name="Oval 5">
          <a:extLst>
            <a:ext uri="{FF2B5EF4-FFF2-40B4-BE49-F238E27FC236}">
              <a16:creationId xmlns:a16="http://schemas.microsoft.com/office/drawing/2014/main" id="{00000000-0008-0000-0700-000006000000}"/>
            </a:ext>
          </a:extLst>
        </xdr:cNvPr>
        <xdr:cNvSpPr>
          <a:spLocks noChangeArrowheads="1"/>
        </xdr:cNvSpPr>
      </xdr:nvSpPr>
      <xdr:spPr bwMode="auto">
        <a:xfrm>
          <a:off x="3609975" y="1885950"/>
          <a:ext cx="609600" cy="1714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95250</xdr:colOff>
      <xdr:row>11</xdr:row>
      <xdr:rowOff>285750</xdr:rowOff>
    </xdr:from>
    <xdr:to>
      <xdr:col>11</xdr:col>
      <xdr:colOff>352425</xdr:colOff>
      <xdr:row>13</xdr:row>
      <xdr:rowOff>9525</xdr:rowOff>
    </xdr:to>
    <xdr:sp macro="" textlink="">
      <xdr:nvSpPr>
        <xdr:cNvPr id="7" name="Oval 6">
          <a:extLst>
            <a:ext uri="{FF2B5EF4-FFF2-40B4-BE49-F238E27FC236}">
              <a16:creationId xmlns:a16="http://schemas.microsoft.com/office/drawing/2014/main" id="{00000000-0008-0000-0700-000007000000}"/>
            </a:ext>
          </a:extLst>
        </xdr:cNvPr>
        <xdr:cNvSpPr>
          <a:spLocks noChangeArrowheads="1"/>
        </xdr:cNvSpPr>
      </xdr:nvSpPr>
      <xdr:spPr bwMode="auto">
        <a:xfrm>
          <a:off x="3619500" y="2057400"/>
          <a:ext cx="609600" cy="18097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133350</xdr:colOff>
      <xdr:row>14</xdr:row>
      <xdr:rowOff>123825</xdr:rowOff>
    </xdr:from>
    <xdr:to>
      <xdr:col>19</xdr:col>
      <xdr:colOff>180975</xdr:colOff>
      <xdr:row>15</xdr:row>
      <xdr:rowOff>219075</xdr:rowOff>
    </xdr:to>
    <xdr:sp macro="" textlink="">
      <xdr:nvSpPr>
        <xdr:cNvPr id="8" name="AutoShape 7">
          <a:extLst>
            <a:ext uri="{FF2B5EF4-FFF2-40B4-BE49-F238E27FC236}">
              <a16:creationId xmlns:a16="http://schemas.microsoft.com/office/drawing/2014/main" id="{00000000-0008-0000-0700-000008000000}"/>
            </a:ext>
          </a:extLst>
        </xdr:cNvPr>
        <xdr:cNvSpPr>
          <a:spLocks noChangeArrowheads="1"/>
        </xdr:cNvSpPr>
      </xdr:nvSpPr>
      <xdr:spPr bwMode="auto">
        <a:xfrm>
          <a:off x="2600325" y="2524125"/>
          <a:ext cx="4276725" cy="219075"/>
        </a:xfrm>
        <a:prstGeom prst="wedgeRectCallout">
          <a:avLst>
            <a:gd name="adj1" fmla="val -34250"/>
            <a:gd name="adj2" fmla="val -135000"/>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添付する耐震診断報告書に、各数値の記載箇所を示すこと</a:t>
          </a:r>
        </a:p>
      </xdr:txBody>
    </xdr:sp>
    <xdr:clientData/>
  </xdr:twoCellAnchor>
  <xdr:twoCellAnchor>
    <xdr:from>
      <xdr:col>5</xdr:col>
      <xdr:colOff>95250</xdr:colOff>
      <xdr:row>10</xdr:row>
      <xdr:rowOff>0</xdr:rowOff>
    </xdr:from>
    <xdr:to>
      <xdr:col>18</xdr:col>
      <xdr:colOff>200025</xdr:colOff>
      <xdr:row>10</xdr:row>
      <xdr:rowOff>228600</xdr:rowOff>
    </xdr:to>
    <xdr:sp macro="" textlink="">
      <xdr:nvSpPr>
        <xdr:cNvPr id="9" name="AutoShape 8">
          <a:extLst>
            <a:ext uri="{FF2B5EF4-FFF2-40B4-BE49-F238E27FC236}">
              <a16:creationId xmlns:a16="http://schemas.microsoft.com/office/drawing/2014/main" id="{00000000-0008-0000-0700-000009000000}"/>
            </a:ext>
          </a:extLst>
        </xdr:cNvPr>
        <xdr:cNvSpPr>
          <a:spLocks/>
        </xdr:cNvSpPr>
      </xdr:nvSpPr>
      <xdr:spPr bwMode="auto">
        <a:xfrm rot="5400000">
          <a:off x="4114800" y="-542925"/>
          <a:ext cx="171450" cy="4686300"/>
        </a:xfrm>
        <a:prstGeom prst="leftBrace">
          <a:avLst>
            <a:gd name="adj1" fmla="val 170833"/>
            <a:gd name="adj2" fmla="val 50000"/>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266700</xdr:colOff>
      <xdr:row>20</xdr:row>
      <xdr:rowOff>47625</xdr:rowOff>
    </xdr:from>
    <xdr:to>
      <xdr:col>19</xdr:col>
      <xdr:colOff>238125</xdr:colOff>
      <xdr:row>20</xdr:row>
      <xdr:rowOff>342900</xdr:rowOff>
    </xdr:to>
    <xdr:sp macro="" textlink="">
      <xdr:nvSpPr>
        <xdr:cNvPr id="10" name="Oval 9">
          <a:extLst>
            <a:ext uri="{FF2B5EF4-FFF2-40B4-BE49-F238E27FC236}">
              <a16:creationId xmlns:a16="http://schemas.microsoft.com/office/drawing/2014/main" id="{00000000-0008-0000-0700-00000A000000}"/>
            </a:ext>
          </a:extLst>
        </xdr:cNvPr>
        <xdr:cNvSpPr>
          <a:spLocks noChangeArrowheads="1"/>
        </xdr:cNvSpPr>
      </xdr:nvSpPr>
      <xdr:spPr bwMode="auto">
        <a:xfrm>
          <a:off x="6610350" y="3476625"/>
          <a:ext cx="323850" cy="123825"/>
        </a:xfrm>
        <a:prstGeom prst="ellips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clientData/>
  </xdr:twoCellAnchor>
  <xdr:twoCellAnchor>
    <xdr:from>
      <xdr:col>9</xdr:col>
      <xdr:colOff>180975</xdr:colOff>
      <xdr:row>7</xdr:row>
      <xdr:rowOff>228600</xdr:rowOff>
    </xdr:from>
    <xdr:to>
      <xdr:col>19</xdr:col>
      <xdr:colOff>190500</xdr:colOff>
      <xdr:row>9</xdr:row>
      <xdr:rowOff>133350</xdr:rowOff>
    </xdr:to>
    <xdr:sp macro="" textlink="">
      <xdr:nvSpPr>
        <xdr:cNvPr id="11" name="Rectangle 10">
          <a:extLst>
            <a:ext uri="{FF2B5EF4-FFF2-40B4-BE49-F238E27FC236}">
              <a16:creationId xmlns:a16="http://schemas.microsoft.com/office/drawing/2014/main" id="{00000000-0008-0000-0700-00000B000000}"/>
            </a:ext>
          </a:extLst>
        </xdr:cNvPr>
        <xdr:cNvSpPr>
          <a:spLocks noChangeArrowheads="1"/>
        </xdr:cNvSpPr>
      </xdr:nvSpPr>
      <xdr:spPr bwMode="auto">
        <a:xfrm>
          <a:off x="3352800" y="1371600"/>
          <a:ext cx="3533775" cy="30480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測定した数値のうち、最</a:t>
          </a:r>
          <a:r>
            <a:rPr lang="ja-JP" altLang="en-US" sz="900" b="1" i="0" u="sng" strike="noStrike" baseline="0">
              <a:solidFill>
                <a:srgbClr val="000000"/>
              </a:solidFill>
              <a:latin typeface="ＭＳ Ｐゴシック"/>
              <a:ea typeface="ＭＳ Ｐゴシック"/>
            </a:rPr>
            <a:t>小</a:t>
          </a:r>
          <a:r>
            <a:rPr lang="ja-JP" altLang="en-US" sz="900" b="0" i="0" u="none" strike="noStrike" baseline="0">
              <a:solidFill>
                <a:srgbClr val="000000"/>
              </a:solidFill>
              <a:latin typeface="ＭＳ Ｐゴシック"/>
              <a:ea typeface="ＭＳ Ｐゴシック"/>
            </a:rPr>
            <a:t>値を記入。Is値＜0.3、ｑ値＜0.5、CTUSD値＜0.15、Iw値＜0.7の場合補助率4/5。それ以外2/3。 </a:t>
          </a:r>
        </a:p>
      </xdr:txBody>
    </xdr:sp>
    <xdr:clientData/>
  </xdr:twoCellAnchor>
  <xdr:twoCellAnchor>
    <xdr:from>
      <xdr:col>13</xdr:col>
      <xdr:colOff>200025</xdr:colOff>
      <xdr:row>5</xdr:row>
      <xdr:rowOff>76200</xdr:rowOff>
    </xdr:from>
    <xdr:to>
      <xdr:col>19</xdr:col>
      <xdr:colOff>104775</xdr:colOff>
      <xdr:row>7</xdr:row>
      <xdr:rowOff>9525</xdr:rowOff>
    </xdr:to>
    <xdr:sp macro="" textlink="">
      <xdr:nvSpPr>
        <xdr:cNvPr id="12" name="Rectangle 11">
          <a:extLst>
            <a:ext uri="{FF2B5EF4-FFF2-40B4-BE49-F238E27FC236}">
              <a16:creationId xmlns:a16="http://schemas.microsoft.com/office/drawing/2014/main" id="{00000000-0008-0000-0700-00000C000000}"/>
            </a:ext>
          </a:extLst>
        </xdr:cNvPr>
        <xdr:cNvSpPr>
          <a:spLocks noChangeArrowheads="1"/>
        </xdr:cNvSpPr>
      </xdr:nvSpPr>
      <xdr:spPr bwMode="auto">
        <a:xfrm>
          <a:off x="4714875" y="1314450"/>
          <a:ext cx="2019300" cy="42862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twoCellAnchor>
    <xdr:from>
      <xdr:col>3</xdr:col>
      <xdr:colOff>238125</xdr:colOff>
      <xdr:row>0</xdr:row>
      <xdr:rowOff>95250</xdr:rowOff>
    </xdr:from>
    <xdr:to>
      <xdr:col>15</xdr:col>
      <xdr:colOff>285750</xdr:colOff>
      <xdr:row>1</xdr:row>
      <xdr:rowOff>219075</xdr:rowOff>
    </xdr:to>
    <xdr:sp macro="" textlink="">
      <xdr:nvSpPr>
        <xdr:cNvPr id="13" name="AutoShape 12">
          <a:extLst>
            <a:ext uri="{FF2B5EF4-FFF2-40B4-BE49-F238E27FC236}">
              <a16:creationId xmlns:a16="http://schemas.microsoft.com/office/drawing/2014/main" id="{00000000-0008-0000-0700-00000D000000}"/>
            </a:ext>
          </a:extLst>
        </xdr:cNvPr>
        <xdr:cNvSpPr>
          <a:spLocks noChangeArrowheads="1"/>
        </xdr:cNvSpPr>
      </xdr:nvSpPr>
      <xdr:spPr bwMode="auto">
        <a:xfrm>
          <a:off x="1295400" y="95250"/>
          <a:ext cx="4210050" cy="37147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この様式は、各学校の</a:t>
          </a:r>
          <a:r>
            <a:rPr lang="ja-JP" altLang="en-US" sz="1400" b="1" i="0" u="sng" strike="noStrike" baseline="0">
              <a:solidFill>
                <a:srgbClr val="000000"/>
              </a:solidFill>
              <a:latin typeface="ＭＳ Ｐゴシック"/>
              <a:ea typeface="ＭＳ Ｐゴシック"/>
            </a:rPr>
            <a:t>建物１棟ごと</a:t>
          </a:r>
          <a:r>
            <a:rPr lang="ja-JP" altLang="en-US" sz="1200" b="0" i="0" u="none" strike="noStrike" baseline="0">
              <a:solidFill>
                <a:srgbClr val="000000"/>
              </a:solidFill>
              <a:latin typeface="ＭＳ Ｐゴシック"/>
              <a:ea typeface="ＭＳ Ｐゴシック"/>
            </a:rPr>
            <a:t>に作成してください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2</xdr:row>
      <xdr:rowOff>47625</xdr:rowOff>
    </xdr:from>
    <xdr:to>
      <xdr:col>11</xdr:col>
      <xdr:colOff>114300</xdr:colOff>
      <xdr:row>7</xdr:row>
      <xdr:rowOff>104775</xdr:rowOff>
    </xdr:to>
    <xdr:sp macro="" textlink="">
      <xdr:nvSpPr>
        <xdr:cNvPr id="2" name="AutoShape 1">
          <a:extLst>
            <a:ext uri="{FF2B5EF4-FFF2-40B4-BE49-F238E27FC236}">
              <a16:creationId xmlns:a16="http://schemas.microsoft.com/office/drawing/2014/main" id="{00000000-0008-0000-0800-000002000000}"/>
            </a:ext>
          </a:extLst>
        </xdr:cNvPr>
        <xdr:cNvSpPr>
          <a:spLocks noChangeArrowheads="1"/>
        </xdr:cNvSpPr>
      </xdr:nvSpPr>
      <xdr:spPr bwMode="auto">
        <a:xfrm>
          <a:off x="85725" y="561975"/>
          <a:ext cx="4010025" cy="14097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計画書３－１、３－２及び３－３は、令和８年度に耐震改築工事のを実施する予定の場合、記入してください。（耐震診断も実施する場合は、耐震診断分は１-１、１-２及び１－３に、アスベスト対策も行う場合はアスベスト対策部分は計画書４-１、４-２記入する。）</a:t>
          </a:r>
        </a:p>
      </xdr:txBody>
    </xdr:sp>
    <xdr:clientData/>
  </xdr:twoCellAnchor>
  <xdr:twoCellAnchor>
    <xdr:from>
      <xdr:col>4</xdr:col>
      <xdr:colOff>133350</xdr:colOff>
      <xdr:row>0</xdr:row>
      <xdr:rowOff>0</xdr:rowOff>
    </xdr:from>
    <xdr:to>
      <xdr:col>9</xdr:col>
      <xdr:colOff>342900</xdr:colOff>
      <xdr:row>1</xdr:row>
      <xdr:rowOff>161925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2876550" y="0"/>
          <a:ext cx="3638550" cy="33337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twoCellAnchor>
    <xdr:from>
      <xdr:col>0</xdr:col>
      <xdr:colOff>0</xdr:colOff>
      <xdr:row>16</xdr:row>
      <xdr:rowOff>323850</xdr:rowOff>
    </xdr:from>
    <xdr:to>
      <xdr:col>9</xdr:col>
      <xdr:colOff>209550</xdr:colOff>
      <xdr:row>18</xdr:row>
      <xdr:rowOff>57150</xdr:rowOff>
    </xdr:to>
    <xdr:sp macro="" textlink="">
      <xdr:nvSpPr>
        <xdr:cNvPr id="4" name="AutoShape 3">
          <a:extLst>
            <a:ext uri="{FF2B5EF4-FFF2-40B4-BE49-F238E27FC236}">
              <a16:creationId xmlns:a16="http://schemas.microsoft.com/office/drawing/2014/main" id="{00000000-0008-0000-0800-000004000000}"/>
            </a:ext>
          </a:extLst>
        </xdr:cNvPr>
        <xdr:cNvSpPr>
          <a:spLocks noChangeArrowheads="1"/>
        </xdr:cNvSpPr>
      </xdr:nvSpPr>
      <xdr:spPr bwMode="auto">
        <a:xfrm>
          <a:off x="0" y="3067050"/>
          <a:ext cx="6381750" cy="4953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学校ごとに内訳を作成してください</a:t>
          </a:r>
        </a:p>
      </xdr:txBody>
    </xdr:sp>
    <xdr:clientData/>
  </xdr:twoCellAnchor>
  <xdr:twoCellAnchor>
    <xdr:from>
      <xdr:col>1</xdr:col>
      <xdr:colOff>209550</xdr:colOff>
      <xdr:row>19</xdr:row>
      <xdr:rowOff>352425</xdr:rowOff>
    </xdr:from>
    <xdr:to>
      <xdr:col>8</xdr:col>
      <xdr:colOff>352425</xdr:colOff>
      <xdr:row>21</xdr:row>
      <xdr:rowOff>361950</xdr:rowOff>
    </xdr:to>
    <xdr:sp macro="" textlink="">
      <xdr:nvSpPr>
        <xdr:cNvPr id="5" name="AutoShape 4">
          <a:extLst>
            <a:ext uri="{FF2B5EF4-FFF2-40B4-BE49-F238E27FC236}">
              <a16:creationId xmlns:a16="http://schemas.microsoft.com/office/drawing/2014/main" id="{00000000-0008-0000-0800-000005000000}"/>
            </a:ext>
          </a:extLst>
        </xdr:cNvPr>
        <xdr:cNvSpPr>
          <a:spLocks noChangeArrowheads="1"/>
        </xdr:cNvSpPr>
      </xdr:nvSpPr>
      <xdr:spPr bwMode="auto">
        <a:xfrm>
          <a:off x="895350" y="4238625"/>
          <a:ext cx="4943475" cy="771525"/>
        </a:xfrm>
        <a:prstGeom prst="wedgeRectCallout">
          <a:avLst>
            <a:gd name="adj1" fmla="val 54625"/>
            <a:gd name="adj2" fmla="val -166051"/>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計画書３－２の「９　補助金額の算定」（Ｌ）補助対象工事費を記入する。千円未満の切捨て不要。</a:t>
          </a:r>
        </a:p>
      </xdr:txBody>
    </xdr:sp>
    <xdr:clientData/>
  </xdr:twoCellAnchor>
  <xdr:twoCellAnchor>
    <xdr:from>
      <xdr:col>10</xdr:col>
      <xdr:colOff>57150</xdr:colOff>
      <xdr:row>18</xdr:row>
      <xdr:rowOff>142875</xdr:rowOff>
    </xdr:from>
    <xdr:to>
      <xdr:col>18</xdr:col>
      <xdr:colOff>219075</xdr:colOff>
      <xdr:row>20</xdr:row>
      <xdr:rowOff>209550</xdr:rowOff>
    </xdr:to>
    <xdr:sp macro="" textlink="">
      <xdr:nvSpPr>
        <xdr:cNvPr id="6" name="AutoShape 5">
          <a:extLst>
            <a:ext uri="{FF2B5EF4-FFF2-40B4-BE49-F238E27FC236}">
              <a16:creationId xmlns:a16="http://schemas.microsoft.com/office/drawing/2014/main" id="{00000000-0008-0000-0800-000006000000}"/>
            </a:ext>
          </a:extLst>
        </xdr:cNvPr>
        <xdr:cNvSpPr>
          <a:spLocks noChangeArrowheads="1"/>
        </xdr:cNvSpPr>
      </xdr:nvSpPr>
      <xdr:spPr bwMode="auto">
        <a:xfrm>
          <a:off x="3676650" y="5486400"/>
          <a:ext cx="2857500" cy="828675"/>
        </a:xfrm>
        <a:prstGeom prst="wedgeRectCallout">
          <a:avLst>
            <a:gd name="adj1" fmla="val 12991"/>
            <a:gd name="adj2" fmla="val -123565"/>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計画書３－２の「９　補助金額の算定」（Ｎ）補助金額で</a:t>
          </a:r>
          <a:r>
            <a:rPr lang="ja-JP" altLang="en-US" sz="1100" b="0" i="0" u="sng" strike="noStrike" baseline="0">
              <a:solidFill>
                <a:srgbClr val="000000"/>
              </a:solidFill>
              <a:latin typeface="ＭＳ Ｐゴシック"/>
              <a:ea typeface="ＭＳ Ｐゴシック"/>
            </a:rPr>
            <a:t>千円未満の端数がある場合は、この欄で学校ごとに切捨てを行う。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7"/>
  </sheetPr>
  <dimension ref="A1:W38"/>
  <sheetViews>
    <sheetView tabSelected="1" view="pageBreakPreview" zoomScaleNormal="100" zoomScaleSheetLayoutView="75" workbookViewId="0">
      <selection activeCell="G5" sqref="G5"/>
    </sheetView>
  </sheetViews>
  <sheetFormatPr defaultRowHeight="13.5" x14ac:dyDescent="0.15"/>
  <cols>
    <col min="1" max="1" width="2.625" customWidth="1"/>
    <col min="2" max="4" width="4.875" customWidth="1"/>
    <col min="5" max="20" width="4.75" customWidth="1"/>
  </cols>
  <sheetData>
    <row r="1" spans="1:20" ht="25.5" customHeight="1" thickBot="1" x14ac:dyDescent="0.2">
      <c r="A1" s="271" t="s">
        <v>45</v>
      </c>
      <c r="B1" s="272"/>
      <c r="C1" s="272"/>
      <c r="D1" s="273"/>
      <c r="O1" s="57" t="s">
        <v>351</v>
      </c>
      <c r="Q1" s="78">
        <v>8</v>
      </c>
      <c r="R1" s="78" t="s">
        <v>44</v>
      </c>
      <c r="S1" s="78">
        <v>25</v>
      </c>
      <c r="T1" s="78" t="s">
        <v>43</v>
      </c>
    </row>
    <row r="2" spans="1:20" ht="30" customHeight="1" x14ac:dyDescent="0.15">
      <c r="K2" s="279" t="s">
        <v>42</v>
      </c>
      <c r="L2" s="280"/>
      <c r="M2" s="280"/>
      <c r="N2" s="280"/>
      <c r="O2" s="281"/>
      <c r="P2" s="77">
        <v>1</v>
      </c>
      <c r="Q2" s="76">
        <v>1</v>
      </c>
      <c r="R2" s="76">
        <v>1</v>
      </c>
      <c r="S2" s="76">
        <v>1</v>
      </c>
      <c r="T2" s="75">
        <v>1</v>
      </c>
    </row>
    <row r="3" spans="1:20" ht="30" customHeight="1" x14ac:dyDescent="0.15">
      <c r="K3" s="279" t="s">
        <v>41</v>
      </c>
      <c r="L3" s="284"/>
      <c r="M3" s="282" t="s">
        <v>40</v>
      </c>
      <c r="N3" s="74"/>
      <c r="O3" s="73"/>
      <c r="P3" s="73"/>
      <c r="Q3" s="73"/>
      <c r="R3" s="73"/>
      <c r="S3" s="73"/>
      <c r="T3" s="72"/>
    </row>
    <row r="4" spans="1:20" ht="30" customHeight="1" x14ac:dyDescent="0.15">
      <c r="A4" s="56" t="s">
        <v>39</v>
      </c>
      <c r="B4" s="56"/>
      <c r="C4" s="56"/>
      <c r="K4" s="279" t="s">
        <v>38</v>
      </c>
      <c r="L4" s="284"/>
      <c r="M4" s="283"/>
      <c r="N4" s="74"/>
      <c r="O4" s="73"/>
      <c r="P4" s="73"/>
      <c r="Q4" s="73"/>
      <c r="R4" s="73"/>
      <c r="S4" s="73"/>
      <c r="T4" s="72"/>
    </row>
    <row r="5" spans="1:20" ht="30" customHeight="1" x14ac:dyDescent="0.15">
      <c r="A5" s="56"/>
      <c r="B5" s="56"/>
      <c r="C5" s="56"/>
      <c r="K5" s="276" t="s">
        <v>37</v>
      </c>
      <c r="L5" s="276"/>
      <c r="M5" s="276"/>
      <c r="N5" s="71" t="s">
        <v>36</v>
      </c>
      <c r="O5" s="71"/>
      <c r="P5" s="71"/>
      <c r="Q5" s="71"/>
      <c r="R5" s="71"/>
      <c r="S5" s="71"/>
    </row>
    <row r="6" spans="1:20" ht="24.75" customHeight="1" x14ac:dyDescent="0.15">
      <c r="K6" s="277" t="s">
        <v>35</v>
      </c>
      <c r="L6" s="278"/>
      <c r="M6" s="278"/>
      <c r="N6" s="71" t="s">
        <v>34</v>
      </c>
      <c r="O6" s="71"/>
      <c r="P6" s="71"/>
      <c r="Q6" s="71"/>
      <c r="R6" s="71"/>
      <c r="S6" s="71"/>
    </row>
    <row r="7" spans="1:20" ht="22.5" customHeight="1" x14ac:dyDescent="0.15">
      <c r="K7" s="274" t="s">
        <v>33</v>
      </c>
      <c r="L7" s="274"/>
      <c r="M7" s="274"/>
      <c r="N7" s="68" t="s">
        <v>32</v>
      </c>
      <c r="O7" s="68"/>
      <c r="P7" s="68"/>
      <c r="Q7" s="68"/>
      <c r="R7" s="68"/>
      <c r="S7" s="68"/>
    </row>
    <row r="8" spans="1:20" ht="22.5" customHeight="1" x14ac:dyDescent="0.15">
      <c r="K8" s="274" t="s">
        <v>31</v>
      </c>
      <c r="L8" s="274"/>
      <c r="M8" s="274"/>
      <c r="N8" s="68" t="s">
        <v>30</v>
      </c>
      <c r="O8" s="68"/>
      <c r="P8" s="68"/>
      <c r="Q8" s="68"/>
      <c r="R8" s="68"/>
      <c r="S8" s="70" t="s">
        <v>29</v>
      </c>
    </row>
    <row r="9" spans="1:20" ht="18" customHeight="1" x14ac:dyDescent="0.15">
      <c r="K9" s="274" t="s">
        <v>28</v>
      </c>
      <c r="L9" s="274"/>
      <c r="M9" s="274"/>
      <c r="N9" s="68" t="s">
        <v>27</v>
      </c>
      <c r="O9" s="68"/>
      <c r="P9" s="68"/>
      <c r="Q9" s="68"/>
      <c r="R9" s="69" t="s">
        <v>26</v>
      </c>
      <c r="S9" s="68"/>
    </row>
    <row r="10" spans="1:20" ht="18" customHeight="1" x14ac:dyDescent="0.15">
      <c r="K10" s="67"/>
      <c r="L10" s="67"/>
      <c r="M10" s="67"/>
    </row>
    <row r="11" spans="1:20" ht="21" customHeight="1" x14ac:dyDescent="0.15"/>
    <row r="12" spans="1:20" ht="21" customHeight="1" x14ac:dyDescent="0.2">
      <c r="A12" s="66"/>
      <c r="B12" s="275" t="s">
        <v>350</v>
      </c>
      <c r="C12" s="275"/>
      <c r="D12" s="275"/>
      <c r="E12" s="275"/>
      <c r="F12" s="275"/>
      <c r="G12" s="275"/>
      <c r="H12" s="275"/>
      <c r="I12" s="275"/>
      <c r="J12" s="275"/>
      <c r="K12" s="275"/>
      <c r="L12" s="275"/>
      <c r="M12" s="275"/>
      <c r="N12" s="275"/>
      <c r="O12" s="275"/>
      <c r="P12" s="275"/>
      <c r="Q12" s="275"/>
      <c r="R12" s="275"/>
      <c r="S12" s="275"/>
    </row>
    <row r="13" spans="1:20" ht="9" customHeight="1" x14ac:dyDescent="0.15"/>
    <row r="14" spans="1:20" ht="25.5" customHeight="1" x14ac:dyDescent="0.15">
      <c r="B14" t="s">
        <v>25</v>
      </c>
    </row>
    <row r="15" spans="1:20" ht="29.25" customHeight="1" x14ac:dyDescent="0.15"/>
    <row r="16" spans="1:20" ht="14.25" x14ac:dyDescent="0.15">
      <c r="J16" s="56" t="s">
        <v>24</v>
      </c>
    </row>
    <row r="17" spans="1:23" ht="28.5" customHeight="1" x14ac:dyDescent="0.15">
      <c r="A17" s="37" t="s">
        <v>23</v>
      </c>
    </row>
    <row r="18" spans="1:23" ht="15" customHeight="1" thickBot="1" x14ac:dyDescent="0.2">
      <c r="A18" s="37"/>
    </row>
    <row r="19" spans="1:23" x14ac:dyDescent="0.15">
      <c r="A19" s="57"/>
      <c r="D19" s="263" t="s">
        <v>8</v>
      </c>
      <c r="E19" s="264"/>
      <c r="F19" s="65" t="s">
        <v>22</v>
      </c>
      <c r="G19" s="64" t="s">
        <v>21</v>
      </c>
      <c r="H19" s="59" t="s">
        <v>5</v>
      </c>
      <c r="I19" s="63" t="s">
        <v>4</v>
      </c>
      <c r="J19" s="62" t="s">
        <v>3</v>
      </c>
      <c r="K19" s="59" t="s">
        <v>6</v>
      </c>
      <c r="L19" s="61" t="s">
        <v>5</v>
      </c>
      <c r="M19" s="60" t="s">
        <v>4</v>
      </c>
      <c r="N19" s="59" t="s">
        <v>3</v>
      </c>
      <c r="O19" s="58" t="s">
        <v>2</v>
      </c>
    </row>
    <row r="20" spans="1:23" ht="36" customHeight="1" thickBot="1" x14ac:dyDescent="0.2">
      <c r="A20" s="57"/>
      <c r="D20" s="265"/>
      <c r="E20" s="266"/>
      <c r="F20" s="7" t="s">
        <v>15</v>
      </c>
      <c r="G20" s="2">
        <v>2</v>
      </c>
      <c r="H20" s="2">
        <v>3</v>
      </c>
      <c r="I20" s="6">
        <v>5</v>
      </c>
      <c r="J20" s="5">
        <v>0</v>
      </c>
      <c r="K20" s="2">
        <v>9</v>
      </c>
      <c r="L20" s="4">
        <v>8</v>
      </c>
      <c r="M20" s="3">
        <v>0</v>
      </c>
      <c r="N20" s="2">
        <v>0</v>
      </c>
      <c r="O20" s="1">
        <v>0</v>
      </c>
      <c r="V20" s="262"/>
      <c r="W20" s="262"/>
    </row>
    <row r="21" spans="1:23" ht="34.5" customHeight="1" x14ac:dyDescent="0.15">
      <c r="A21" s="57"/>
      <c r="V21" s="262"/>
      <c r="W21" s="262"/>
    </row>
    <row r="22" spans="1:23" ht="29.25" customHeight="1" x14ac:dyDescent="0.15">
      <c r="A22" s="56" t="s">
        <v>20</v>
      </c>
    </row>
    <row r="23" spans="1:23" ht="21" customHeight="1" thickBot="1" x14ac:dyDescent="0.2"/>
    <row r="24" spans="1:23" ht="14.25" x14ac:dyDescent="0.15">
      <c r="C24" s="55" t="s">
        <v>19</v>
      </c>
      <c r="D24" s="54"/>
      <c r="E24" s="54"/>
      <c r="F24" s="54"/>
      <c r="G24" s="53"/>
      <c r="H24" s="267" t="s">
        <v>8</v>
      </c>
      <c r="I24" s="268"/>
      <c r="J24" s="52"/>
      <c r="K24" s="9" t="s">
        <v>7</v>
      </c>
      <c r="L24" s="9" t="s">
        <v>5</v>
      </c>
      <c r="M24" s="13" t="s">
        <v>4</v>
      </c>
      <c r="N24" s="12" t="s">
        <v>3</v>
      </c>
      <c r="O24" s="9" t="s">
        <v>6</v>
      </c>
      <c r="P24" s="11" t="s">
        <v>5</v>
      </c>
      <c r="Q24" s="10" t="s">
        <v>4</v>
      </c>
      <c r="R24" s="9" t="s">
        <v>3</v>
      </c>
      <c r="S24" s="8" t="s">
        <v>2</v>
      </c>
    </row>
    <row r="25" spans="1:23" ht="39" customHeight="1" x14ac:dyDescent="0.15">
      <c r="C25" s="48">
        <v>1</v>
      </c>
      <c r="D25" s="47" t="s">
        <v>18</v>
      </c>
      <c r="E25" s="47"/>
      <c r="F25" s="47"/>
      <c r="G25" s="46"/>
      <c r="H25" s="269"/>
      <c r="I25" s="270"/>
      <c r="J25" s="51"/>
      <c r="K25" s="50"/>
      <c r="L25" s="15" t="s">
        <v>15</v>
      </c>
      <c r="M25" s="49">
        <v>3</v>
      </c>
      <c r="N25" s="31">
        <v>2</v>
      </c>
      <c r="O25" s="15">
        <v>0</v>
      </c>
      <c r="P25" s="34">
        <v>0</v>
      </c>
      <c r="Q25" s="33">
        <v>0</v>
      </c>
      <c r="R25" s="15">
        <v>0</v>
      </c>
      <c r="S25" s="30">
        <v>0</v>
      </c>
    </row>
    <row r="26" spans="1:23" ht="14.25" x14ac:dyDescent="0.15">
      <c r="C26" s="38" t="s">
        <v>17</v>
      </c>
      <c r="D26" s="37"/>
      <c r="E26" s="37"/>
      <c r="F26" s="37"/>
      <c r="G26" s="36"/>
      <c r="H26" s="288" t="s">
        <v>8</v>
      </c>
      <c r="I26" s="289"/>
      <c r="J26" s="26"/>
      <c r="K26" s="40" t="s">
        <v>7</v>
      </c>
      <c r="L26" s="40" t="s">
        <v>5</v>
      </c>
      <c r="M26" s="44" t="s">
        <v>4</v>
      </c>
      <c r="N26" s="43" t="s">
        <v>3</v>
      </c>
      <c r="O26" s="40" t="s">
        <v>6</v>
      </c>
      <c r="P26" s="42" t="s">
        <v>5</v>
      </c>
      <c r="Q26" s="41" t="s">
        <v>4</v>
      </c>
      <c r="R26" s="40" t="s">
        <v>3</v>
      </c>
      <c r="S26" s="39" t="s">
        <v>2</v>
      </c>
    </row>
    <row r="27" spans="1:23" ht="39" customHeight="1" x14ac:dyDescent="0.15">
      <c r="C27" s="48">
        <v>2</v>
      </c>
      <c r="D27" s="47" t="s">
        <v>16</v>
      </c>
      <c r="E27" s="47"/>
      <c r="F27" s="47"/>
      <c r="G27" s="46"/>
      <c r="H27" s="294"/>
      <c r="I27" s="295"/>
      <c r="J27" s="45"/>
      <c r="K27" s="15" t="s">
        <v>15</v>
      </c>
      <c r="L27" s="15">
        <v>2</v>
      </c>
      <c r="M27" s="34">
        <v>2</v>
      </c>
      <c r="N27" s="31">
        <v>2</v>
      </c>
      <c r="O27" s="15">
        <v>6</v>
      </c>
      <c r="P27" s="34">
        <v>2</v>
      </c>
      <c r="Q27" s="33">
        <v>0</v>
      </c>
      <c r="R27" s="15">
        <v>0</v>
      </c>
      <c r="S27" s="30">
        <v>0</v>
      </c>
    </row>
    <row r="28" spans="1:23" ht="14.25" x14ac:dyDescent="0.15">
      <c r="C28" s="38" t="s">
        <v>14</v>
      </c>
      <c r="D28" s="37"/>
      <c r="E28" s="37"/>
      <c r="F28" s="37"/>
      <c r="G28" s="36"/>
      <c r="H28" s="288" t="s">
        <v>8</v>
      </c>
      <c r="I28" s="289"/>
      <c r="J28" s="26"/>
      <c r="K28" s="40" t="s">
        <v>7</v>
      </c>
      <c r="L28" s="40" t="s">
        <v>5</v>
      </c>
      <c r="M28" s="44" t="s">
        <v>4</v>
      </c>
      <c r="N28" s="43" t="s">
        <v>3</v>
      </c>
      <c r="O28" s="40" t="s">
        <v>6</v>
      </c>
      <c r="P28" s="42" t="s">
        <v>5</v>
      </c>
      <c r="Q28" s="41" t="s">
        <v>4</v>
      </c>
      <c r="R28" s="40" t="s">
        <v>3</v>
      </c>
      <c r="S28" s="39" t="s">
        <v>2</v>
      </c>
    </row>
    <row r="29" spans="1:23" ht="39" customHeight="1" x14ac:dyDescent="0.15">
      <c r="C29" s="38">
        <v>3</v>
      </c>
      <c r="D29" s="37" t="s">
        <v>13</v>
      </c>
      <c r="E29" s="37"/>
      <c r="F29" s="37"/>
      <c r="G29" s="36"/>
      <c r="H29" s="296"/>
      <c r="I29" s="297"/>
      <c r="J29" s="35" t="s">
        <v>1</v>
      </c>
      <c r="K29" s="15">
        <v>2</v>
      </c>
      <c r="L29" s="15">
        <v>0</v>
      </c>
      <c r="M29" s="34">
        <v>4</v>
      </c>
      <c r="N29" s="33">
        <v>3</v>
      </c>
      <c r="O29" s="15">
        <v>0</v>
      </c>
      <c r="P29" s="32">
        <v>8</v>
      </c>
      <c r="Q29" s="31">
        <v>0</v>
      </c>
      <c r="R29" s="15">
        <v>0</v>
      </c>
      <c r="S29" s="30">
        <v>0</v>
      </c>
    </row>
    <row r="30" spans="1:23" ht="14.25" x14ac:dyDescent="0.15">
      <c r="C30" s="29" t="s">
        <v>12</v>
      </c>
      <c r="D30" s="28"/>
      <c r="E30" s="28"/>
      <c r="F30" s="28"/>
      <c r="G30" s="27"/>
      <c r="H30" s="288" t="s">
        <v>8</v>
      </c>
      <c r="I30" s="289"/>
      <c r="J30" s="26"/>
      <c r="K30" s="21" t="s">
        <v>7</v>
      </c>
      <c r="L30" s="21" t="s">
        <v>5</v>
      </c>
      <c r="M30" s="25" t="s">
        <v>4</v>
      </c>
      <c r="N30" s="24" t="s">
        <v>3</v>
      </c>
      <c r="O30" s="21" t="s">
        <v>6</v>
      </c>
      <c r="P30" s="23" t="s">
        <v>5</v>
      </c>
      <c r="Q30" s="22" t="s">
        <v>4</v>
      </c>
      <c r="R30" s="21" t="s">
        <v>3</v>
      </c>
      <c r="S30" s="20" t="s">
        <v>2</v>
      </c>
    </row>
    <row r="31" spans="1:23" ht="39" customHeight="1" thickBot="1" x14ac:dyDescent="0.2">
      <c r="C31" s="19">
        <v>4</v>
      </c>
      <c r="D31" s="18" t="s">
        <v>11</v>
      </c>
      <c r="E31" s="18"/>
      <c r="F31" s="18"/>
      <c r="G31" s="17"/>
      <c r="H31" s="286"/>
      <c r="I31" s="287"/>
      <c r="J31" s="16"/>
      <c r="K31" s="15"/>
      <c r="L31" s="15" t="s">
        <v>10</v>
      </c>
      <c r="M31" s="4">
        <v>5</v>
      </c>
      <c r="N31" s="5">
        <v>3</v>
      </c>
      <c r="O31" s="2">
        <v>2</v>
      </c>
      <c r="P31" s="4">
        <v>8</v>
      </c>
      <c r="Q31" s="3">
        <v>0</v>
      </c>
      <c r="R31" s="2">
        <v>0</v>
      </c>
      <c r="S31" s="1">
        <v>0</v>
      </c>
    </row>
    <row r="32" spans="1:23" x14ac:dyDescent="0.15">
      <c r="C32" s="267" t="s">
        <v>9</v>
      </c>
      <c r="D32" s="268"/>
      <c r="E32" s="268"/>
      <c r="F32" s="268"/>
      <c r="G32" s="290"/>
      <c r="H32" s="267" t="s">
        <v>8</v>
      </c>
      <c r="I32" s="285"/>
      <c r="J32" s="14"/>
      <c r="K32" s="9" t="s">
        <v>7</v>
      </c>
      <c r="L32" s="9" t="s">
        <v>5</v>
      </c>
      <c r="M32" s="13" t="s">
        <v>4</v>
      </c>
      <c r="N32" s="12" t="s">
        <v>3</v>
      </c>
      <c r="O32" s="9" t="s">
        <v>6</v>
      </c>
      <c r="P32" s="11" t="s">
        <v>5</v>
      </c>
      <c r="Q32" s="10" t="s">
        <v>4</v>
      </c>
      <c r="R32" s="9" t="s">
        <v>3</v>
      </c>
      <c r="S32" s="8" t="s">
        <v>2</v>
      </c>
    </row>
    <row r="33" spans="3:19" ht="39" customHeight="1" thickBot="1" x14ac:dyDescent="0.2">
      <c r="C33" s="291"/>
      <c r="D33" s="292"/>
      <c r="E33" s="292"/>
      <c r="F33" s="292"/>
      <c r="G33" s="293"/>
      <c r="H33" s="286"/>
      <c r="I33" s="287"/>
      <c r="J33" s="7" t="s">
        <v>1</v>
      </c>
      <c r="K33" s="2">
        <v>2</v>
      </c>
      <c r="L33" s="2">
        <v>3</v>
      </c>
      <c r="M33" s="6">
        <v>5</v>
      </c>
      <c r="N33" s="5">
        <v>0</v>
      </c>
      <c r="O33" s="2">
        <v>9</v>
      </c>
      <c r="P33" s="4">
        <v>8</v>
      </c>
      <c r="Q33" s="3">
        <v>0</v>
      </c>
      <c r="R33" s="2">
        <v>0</v>
      </c>
      <c r="S33" s="1">
        <v>0</v>
      </c>
    </row>
    <row r="38" spans="3:19" x14ac:dyDescent="0.15">
      <c r="I38" t="s">
        <v>0</v>
      </c>
    </row>
  </sheetData>
  <mergeCells count="19">
    <mergeCell ref="H32:I33"/>
    <mergeCell ref="H30:I31"/>
    <mergeCell ref="C32:G33"/>
    <mergeCell ref="H26:I27"/>
    <mergeCell ref="H28:I29"/>
    <mergeCell ref="V20:W21"/>
    <mergeCell ref="D19:E20"/>
    <mergeCell ref="H24:I25"/>
    <mergeCell ref="A1:D1"/>
    <mergeCell ref="K8:M8"/>
    <mergeCell ref="K9:M9"/>
    <mergeCell ref="B12:S12"/>
    <mergeCell ref="K5:M5"/>
    <mergeCell ref="K6:M6"/>
    <mergeCell ref="K7:M7"/>
    <mergeCell ref="K2:O2"/>
    <mergeCell ref="M3:M4"/>
    <mergeCell ref="K3:L3"/>
    <mergeCell ref="K4:L4"/>
  </mergeCells>
  <phoneticPr fontId="2"/>
  <pageMargins left="0.59055118110236227" right="0.39370078740157483" top="1.08" bottom="0.32" header="0.6" footer="0.11811023622047245"/>
  <pageSetup paperSize="9" scale="96" orientation="portrait" r:id="rId1"/>
  <headerFooter alignWithMargins="0">
    <oddHeader>&amp;L（別記第１号様式）</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U75"/>
  <sheetViews>
    <sheetView view="pageBreakPreview" zoomScaleNormal="100" zoomScaleSheetLayoutView="75" workbookViewId="0">
      <selection activeCell="N44" sqref="N44"/>
    </sheetView>
  </sheetViews>
  <sheetFormatPr defaultColWidth="4.625" defaultRowHeight="20.100000000000001" customHeight="1" x14ac:dyDescent="0.15"/>
  <cols>
    <col min="1" max="4" width="4.625" style="57" customWidth="1"/>
    <col min="5" max="5" width="3.75" style="57" customWidth="1"/>
    <col min="6" max="20" width="4.625" style="57" customWidth="1"/>
    <col min="21" max="21" width="5" style="57" customWidth="1"/>
    <col min="22" max="16384" width="4.625" style="57"/>
  </cols>
  <sheetData>
    <row r="1" spans="1:20" ht="20.100000000000001" customHeight="1" thickBot="1" x14ac:dyDescent="0.2">
      <c r="A1" s="240" t="s">
        <v>174</v>
      </c>
      <c r="B1" s="239"/>
      <c r="H1" s="123"/>
      <c r="I1" s="123"/>
      <c r="Q1" s="329" t="s">
        <v>268</v>
      </c>
      <c r="R1" s="329"/>
      <c r="S1" s="329"/>
      <c r="T1" s="329"/>
    </row>
    <row r="2" spans="1:20" ht="20.100000000000001" customHeight="1" x14ac:dyDescent="0.15">
      <c r="H2" s="123"/>
      <c r="I2" s="123"/>
    </row>
    <row r="3" spans="1:20" ht="20.100000000000001" customHeight="1" x14ac:dyDescent="0.15">
      <c r="A3" s="371" t="s">
        <v>110</v>
      </c>
      <c r="B3" s="372"/>
      <c r="C3" s="138">
        <v>1</v>
      </c>
      <c r="D3" s="138">
        <v>2</v>
      </c>
      <c r="E3" s="138">
        <v>3</v>
      </c>
      <c r="F3" s="138">
        <v>4</v>
      </c>
      <c r="G3" s="138">
        <v>5</v>
      </c>
      <c r="H3" s="138">
        <v>6</v>
      </c>
      <c r="I3" s="138">
        <v>7</v>
      </c>
      <c r="J3"/>
      <c r="K3" s="279" t="s">
        <v>109</v>
      </c>
      <c r="L3" s="348"/>
      <c r="M3" s="284"/>
      <c r="N3" s="279" t="s">
        <v>108</v>
      </c>
      <c r="O3" s="348"/>
      <c r="P3" s="348"/>
      <c r="Q3" s="348"/>
      <c r="R3" s="348"/>
      <c r="S3" s="348"/>
      <c r="T3" s="284"/>
    </row>
    <row r="4" spans="1:20" ht="20.100000000000001" customHeight="1" x14ac:dyDescent="0.15">
      <c r="A4" s="371" t="s">
        <v>107</v>
      </c>
      <c r="B4" s="372"/>
      <c r="C4" s="371" t="s">
        <v>71</v>
      </c>
      <c r="D4" s="376"/>
      <c r="E4" s="376"/>
      <c r="F4" s="376"/>
      <c r="G4" s="376"/>
      <c r="H4" s="376"/>
      <c r="I4" s="372"/>
      <c r="J4"/>
      <c r="K4" s="374" t="s">
        <v>28</v>
      </c>
      <c r="L4" s="270"/>
      <c r="M4" s="375"/>
      <c r="N4" s="279" t="s">
        <v>267</v>
      </c>
      <c r="O4" s="348"/>
      <c r="P4" s="348"/>
      <c r="Q4" s="348"/>
      <c r="R4" s="348"/>
      <c r="S4" s="348"/>
      <c r="T4" s="284"/>
    </row>
    <row r="5" spans="1:20" ht="20.100000000000001" customHeight="1" x14ac:dyDescent="0.15">
      <c r="A5" s="371" t="s">
        <v>105</v>
      </c>
      <c r="B5" s="372"/>
      <c r="C5" s="371" t="s">
        <v>104</v>
      </c>
      <c r="D5" s="376"/>
      <c r="E5" s="376"/>
      <c r="F5" s="376"/>
      <c r="G5" s="376"/>
      <c r="H5" s="376"/>
      <c r="I5" s="372"/>
      <c r="J5"/>
      <c r="K5" s="279" t="s">
        <v>103</v>
      </c>
      <c r="L5" s="348"/>
      <c r="M5" s="284"/>
      <c r="N5" s="279" t="s">
        <v>266</v>
      </c>
      <c r="O5" s="348"/>
      <c r="P5" s="348"/>
      <c r="Q5" s="348"/>
      <c r="R5" s="348"/>
      <c r="S5" s="348"/>
      <c r="T5" s="284"/>
    </row>
    <row r="6" spans="1:20" ht="20.100000000000001" customHeight="1" x14ac:dyDescent="0.15">
      <c r="A6" s="374" t="s">
        <v>101</v>
      </c>
      <c r="B6" s="375"/>
      <c r="C6" s="371" t="s">
        <v>100</v>
      </c>
      <c r="D6" s="376"/>
      <c r="E6" s="376"/>
      <c r="F6" s="376"/>
      <c r="G6" s="376"/>
      <c r="H6" s="376"/>
      <c r="I6" s="372"/>
      <c r="J6"/>
      <c r="K6" s="137"/>
      <c r="L6" s="137"/>
      <c r="M6" s="137"/>
      <c r="N6" s="114"/>
      <c r="O6" s="114"/>
      <c r="P6" s="114"/>
      <c r="Q6" s="114"/>
      <c r="R6" s="114"/>
      <c r="S6" s="114"/>
      <c r="T6" s="114"/>
    </row>
    <row r="8" spans="1:20" ht="20.100000000000001" customHeight="1" x14ac:dyDescent="0.15">
      <c r="A8" s="316" t="s">
        <v>355</v>
      </c>
      <c r="B8" s="316"/>
      <c r="C8" s="316"/>
      <c r="D8" s="316"/>
      <c r="E8" s="316"/>
      <c r="F8" s="316"/>
      <c r="G8" s="316"/>
      <c r="H8" s="316"/>
      <c r="I8" s="316"/>
      <c r="J8" s="316"/>
      <c r="K8" s="316"/>
      <c r="L8" s="316"/>
      <c r="M8" s="316"/>
      <c r="N8" s="316"/>
      <c r="O8" s="316"/>
      <c r="P8" s="316"/>
      <c r="Q8" s="316"/>
      <c r="R8" s="316"/>
    </row>
    <row r="10" spans="1:20" ht="20.100000000000001" customHeight="1" x14ac:dyDescent="0.15">
      <c r="A10" s="57" t="s">
        <v>265</v>
      </c>
    </row>
    <row r="11" spans="1:20" ht="20.100000000000001" customHeight="1" x14ac:dyDescent="0.15">
      <c r="A11" s="57" t="s">
        <v>264</v>
      </c>
    </row>
    <row r="12" spans="1:20" ht="20.100000000000001" customHeight="1" x14ac:dyDescent="0.15">
      <c r="B12" s="148" t="s">
        <v>263</v>
      </c>
      <c r="C12" s="187"/>
      <c r="D12" s="137" t="s">
        <v>262</v>
      </c>
      <c r="E12" s="137"/>
      <c r="F12" s="137"/>
      <c r="G12" s="186"/>
      <c r="H12" s="148" t="s">
        <v>256</v>
      </c>
      <c r="I12" s="137"/>
      <c r="J12" s="137"/>
      <c r="K12" s="187"/>
      <c r="L12" s="137" t="s">
        <v>261</v>
      </c>
      <c r="M12" s="137"/>
      <c r="N12" s="137"/>
      <c r="O12" s="137"/>
      <c r="P12" s="137"/>
      <c r="Q12" s="137"/>
      <c r="R12" s="186"/>
    </row>
    <row r="13" spans="1:20" ht="20.100000000000001" customHeight="1" x14ac:dyDescent="0.15">
      <c r="B13" s="238" t="s">
        <v>258</v>
      </c>
      <c r="C13" s="237"/>
      <c r="D13" s="223" t="s">
        <v>257</v>
      </c>
      <c r="E13" s="223"/>
      <c r="F13" s="223"/>
      <c r="G13" s="236"/>
      <c r="H13" s="185" t="s">
        <v>252</v>
      </c>
      <c r="I13" s="184"/>
      <c r="J13" s="184"/>
      <c r="K13" s="183"/>
      <c r="L13" s="184" t="s">
        <v>260</v>
      </c>
      <c r="M13" s="184"/>
      <c r="N13" s="184"/>
      <c r="O13" s="184"/>
      <c r="P13" s="184"/>
      <c r="Q13" s="184"/>
      <c r="R13" s="182"/>
    </row>
    <row r="14" spans="1:20" ht="20.100000000000001" customHeight="1" x14ac:dyDescent="0.15">
      <c r="B14" s="144" t="s">
        <v>254</v>
      </c>
      <c r="C14" s="231"/>
      <c r="D14" s="139" t="s">
        <v>253</v>
      </c>
      <c r="E14" s="139"/>
      <c r="F14" s="139"/>
      <c r="G14" s="230"/>
      <c r="H14" s="541"/>
      <c r="I14" s="541"/>
      <c r="J14" s="541"/>
      <c r="K14" s="541"/>
      <c r="L14" s="541"/>
      <c r="M14" s="541"/>
      <c r="N14" s="541"/>
      <c r="O14" s="541"/>
      <c r="P14" s="541"/>
      <c r="Q14" s="541"/>
      <c r="R14" s="541"/>
    </row>
    <row r="15" spans="1:20" ht="20.100000000000001" customHeight="1" x14ac:dyDescent="0.15">
      <c r="A15" s="57" t="s">
        <v>259</v>
      </c>
      <c r="H15" s="542"/>
      <c r="I15" s="542"/>
      <c r="J15" s="542"/>
      <c r="K15" s="542"/>
      <c r="L15" s="542"/>
      <c r="M15" s="542"/>
      <c r="N15" s="542"/>
      <c r="O15" s="542"/>
      <c r="P15" s="542"/>
      <c r="Q15" s="542"/>
      <c r="R15" s="542"/>
    </row>
    <row r="16" spans="1:20" ht="20.100000000000001" customHeight="1" x14ac:dyDescent="0.15">
      <c r="B16" s="235" t="s">
        <v>258</v>
      </c>
      <c r="C16" s="234"/>
      <c r="D16" s="233" t="s">
        <v>257</v>
      </c>
      <c r="E16" s="233"/>
      <c r="F16" s="233"/>
      <c r="G16" s="232"/>
      <c r="H16" s="235" t="s">
        <v>256</v>
      </c>
      <c r="I16" s="233"/>
      <c r="J16" s="233"/>
      <c r="K16" s="234"/>
      <c r="L16" s="233" t="s">
        <v>255</v>
      </c>
      <c r="M16" s="233"/>
      <c r="N16" s="233"/>
      <c r="O16" s="233"/>
      <c r="P16" s="233"/>
      <c r="Q16" s="233"/>
      <c r="R16" s="232"/>
    </row>
    <row r="17" spans="1:21" ht="20.100000000000001" customHeight="1" x14ac:dyDescent="0.15">
      <c r="B17" s="144" t="s">
        <v>254</v>
      </c>
      <c r="C17" s="231"/>
      <c r="D17" s="139" t="s">
        <v>253</v>
      </c>
      <c r="E17" s="139"/>
      <c r="F17" s="139"/>
      <c r="G17" s="230"/>
      <c r="H17" s="144" t="s">
        <v>252</v>
      </c>
      <c r="I17" s="139"/>
      <c r="J17" s="139"/>
      <c r="K17" s="231"/>
      <c r="L17" s="139" t="s">
        <v>251</v>
      </c>
      <c r="M17" s="139"/>
      <c r="N17" s="139"/>
      <c r="O17" s="139"/>
      <c r="P17" s="139"/>
      <c r="Q17" s="139"/>
      <c r="R17" s="230"/>
    </row>
    <row r="18" spans="1:21" ht="20.100000000000001" customHeight="1" x14ac:dyDescent="0.15">
      <c r="A18" s="57" t="s">
        <v>250</v>
      </c>
    </row>
    <row r="19" spans="1:21" ht="20.100000000000001" customHeight="1" x14ac:dyDescent="0.15">
      <c r="B19" s="229" t="s">
        <v>249</v>
      </c>
      <c r="C19" s="227"/>
      <c r="D19" s="543">
        <v>46218</v>
      </c>
      <c r="E19" s="544"/>
      <c r="F19" s="544"/>
      <c r="G19" s="545"/>
      <c r="H19" s="228" t="s">
        <v>248</v>
      </c>
      <c r="I19" s="227"/>
      <c r="J19" s="546">
        <v>46219</v>
      </c>
      <c r="K19" s="547"/>
      <c r="L19" s="548"/>
      <c r="M19" s="228" t="s">
        <v>247</v>
      </c>
      <c r="N19" s="227"/>
      <c r="O19" s="543">
        <v>46843</v>
      </c>
      <c r="P19" s="544"/>
      <c r="Q19" s="544"/>
      <c r="R19" s="549"/>
    </row>
    <row r="20" spans="1:21" ht="20.100000000000001" customHeight="1" x14ac:dyDescent="0.15">
      <c r="B20" s="226" t="s">
        <v>246</v>
      </c>
      <c r="C20" s="225"/>
      <c r="D20" s="224"/>
      <c r="E20" s="223" t="s">
        <v>348</v>
      </c>
      <c r="F20" s="222"/>
      <c r="G20" s="221"/>
      <c r="H20" s="221"/>
      <c r="I20" s="221"/>
      <c r="J20" s="221"/>
      <c r="K20" s="221"/>
      <c r="L20" s="221"/>
      <c r="M20" s="221"/>
      <c r="N20" s="221"/>
      <c r="O20" s="221"/>
      <c r="P20" s="221"/>
      <c r="Q20" s="173"/>
      <c r="R20" s="220"/>
    </row>
    <row r="21" spans="1:21" ht="20.100000000000001" customHeight="1" x14ac:dyDescent="0.15">
      <c r="B21" s="219" t="s">
        <v>245</v>
      </c>
      <c r="C21" s="218"/>
      <c r="D21" s="173"/>
      <c r="E21" s="173">
        <v>21</v>
      </c>
      <c r="F21" s="217" t="s">
        <v>244</v>
      </c>
      <c r="G21" s="134"/>
      <c r="H21" s="134"/>
      <c r="I21" s="134"/>
      <c r="J21" s="134"/>
      <c r="K21" s="134" t="s">
        <v>243</v>
      </c>
      <c r="L21" s="134"/>
      <c r="M21" s="134"/>
      <c r="N21" s="134"/>
      <c r="O21" s="134"/>
      <c r="P21" s="134"/>
      <c r="Q21" s="134"/>
      <c r="R21" s="134"/>
    </row>
    <row r="23" spans="1:21" ht="12.75" customHeight="1" x14ac:dyDescent="0.15">
      <c r="B23" s="134"/>
      <c r="C23" s="134"/>
      <c r="D23" s="134"/>
      <c r="E23" s="134"/>
      <c r="F23" s="207"/>
      <c r="G23" s="207"/>
      <c r="H23" s="207"/>
      <c r="I23" s="207"/>
      <c r="J23" s="207"/>
      <c r="K23" s="207"/>
      <c r="L23" s="207"/>
      <c r="M23" s="207"/>
      <c r="N23" s="207"/>
      <c r="O23" s="207"/>
      <c r="P23" s="207"/>
      <c r="Q23" s="207"/>
      <c r="R23" s="207"/>
    </row>
    <row r="24" spans="1:21" ht="18" hidden="1" customHeight="1" x14ac:dyDescent="0.15"/>
    <row r="25" spans="1:21" ht="3" customHeight="1" x14ac:dyDescent="0.15"/>
    <row r="26" spans="1:21" ht="18" customHeight="1" x14ac:dyDescent="0.15">
      <c r="A26" s="57" t="s">
        <v>326</v>
      </c>
    </row>
    <row r="27" spans="1:21" ht="18" customHeight="1" x14ac:dyDescent="0.15">
      <c r="B27" s="57" t="s">
        <v>69</v>
      </c>
      <c r="D27" s="57">
        <v>0</v>
      </c>
    </row>
    <row r="28" spans="1:21" ht="18" customHeight="1" x14ac:dyDescent="0.15"/>
    <row r="29" spans="1:21" ht="18" customHeight="1" x14ac:dyDescent="0.15">
      <c r="A29" s="56" t="s">
        <v>242</v>
      </c>
      <c r="B29"/>
      <c r="C29"/>
      <c r="D29"/>
      <c r="E29"/>
      <c r="F29" s="133"/>
      <c r="G29"/>
      <c r="H29"/>
      <c r="I29" t="s">
        <v>94</v>
      </c>
      <c r="J29" s="133"/>
      <c r="K29"/>
      <c r="L29"/>
      <c r="M29"/>
      <c r="N29"/>
      <c r="O29"/>
      <c r="P29"/>
      <c r="Q29"/>
      <c r="R29"/>
      <c r="S29"/>
      <c r="T29"/>
      <c r="U29"/>
    </row>
    <row r="30" spans="1:21" ht="18" customHeight="1" x14ac:dyDescent="0.25">
      <c r="A30" s="279" t="s">
        <v>241</v>
      </c>
      <c r="B30" s="348"/>
      <c r="C30" s="348"/>
      <c r="D30" s="348"/>
      <c r="E30" s="348"/>
      <c r="F30" s="284"/>
      <c r="G30" s="393">
        <v>800000000</v>
      </c>
      <c r="H30" s="394"/>
      <c r="I30" s="394"/>
      <c r="J30" s="394"/>
      <c r="K30" s="394"/>
      <c r="L30" s="394"/>
      <c r="M30" s="394"/>
      <c r="N30" s="394"/>
      <c r="O30" s="394"/>
      <c r="P30" s="394"/>
      <c r="Q30" s="394"/>
      <c r="R30" s="395"/>
      <c r="S30" s="395"/>
      <c r="T30" s="395"/>
      <c r="U30" s="396"/>
    </row>
    <row r="31" spans="1:21" ht="18" customHeight="1" x14ac:dyDescent="0.15">
      <c r="A31" s="279" t="s">
        <v>92</v>
      </c>
      <c r="B31" s="348"/>
      <c r="C31" s="348"/>
      <c r="D31" s="348"/>
      <c r="E31" s="348"/>
      <c r="F31" s="284"/>
      <c r="G31" s="132" t="s">
        <v>91</v>
      </c>
      <c r="H31" s="131"/>
      <c r="I31" s="131"/>
      <c r="J31" s="131" t="s">
        <v>90</v>
      </c>
      <c r="K31" s="131"/>
      <c r="L31" s="131"/>
      <c r="M31" s="131" t="s">
        <v>89</v>
      </c>
      <c r="N31" s="131"/>
      <c r="O31" s="131"/>
      <c r="P31" s="131"/>
      <c r="Q31" s="131" t="s">
        <v>88</v>
      </c>
      <c r="R31" s="68"/>
      <c r="S31" s="68"/>
      <c r="T31" s="68"/>
      <c r="U31" s="130"/>
    </row>
    <row r="32" spans="1:21" ht="20.100000000000001" customHeight="1" x14ac:dyDescent="0.15">
      <c r="A32" s="361" t="s">
        <v>87</v>
      </c>
      <c r="B32" s="407"/>
      <c r="C32" s="362"/>
      <c r="D32" s="279" t="s">
        <v>86</v>
      </c>
      <c r="E32" s="348"/>
      <c r="F32" s="284"/>
      <c r="G32" s="402" t="s">
        <v>85</v>
      </c>
      <c r="H32" s="348"/>
      <c r="I32" s="348"/>
      <c r="J32" s="403" t="s">
        <v>84</v>
      </c>
      <c r="K32" s="404"/>
      <c r="L32" s="404"/>
      <c r="M32" s="403" t="s">
        <v>83</v>
      </c>
      <c r="N32" s="404"/>
      <c r="O32" s="404"/>
      <c r="P32" s="373" t="s">
        <v>82</v>
      </c>
      <c r="Q32" s="348"/>
      <c r="R32" s="348"/>
      <c r="S32" s="408" t="s">
        <v>81</v>
      </c>
      <c r="T32" s="376"/>
      <c r="U32" s="372"/>
    </row>
    <row r="33" spans="1:21" ht="20.100000000000001" customHeight="1" x14ac:dyDescent="0.15">
      <c r="A33" s="374"/>
      <c r="B33" s="270"/>
      <c r="C33" s="375"/>
      <c r="D33" s="374" t="s">
        <v>80</v>
      </c>
      <c r="E33" s="270"/>
      <c r="F33" s="375"/>
      <c r="G33" s="383" t="s">
        <v>79</v>
      </c>
      <c r="H33" s="384"/>
      <c r="I33" s="384"/>
      <c r="J33" s="383" t="s">
        <v>79</v>
      </c>
      <c r="K33" s="384"/>
      <c r="L33" s="384"/>
      <c r="M33" s="497"/>
      <c r="N33" s="498"/>
      <c r="O33" s="498"/>
      <c r="P33" s="494"/>
      <c r="Q33" s="270"/>
      <c r="R33" s="270"/>
      <c r="S33" s="499"/>
      <c r="T33" s="270"/>
      <c r="U33" s="375"/>
    </row>
    <row r="34" spans="1:21" ht="20.100000000000001" customHeight="1" x14ac:dyDescent="0.15">
      <c r="A34" s="374" t="s">
        <v>78</v>
      </c>
      <c r="B34" s="270"/>
      <c r="C34" s="270"/>
      <c r="D34" s="270"/>
      <c r="E34" s="270"/>
      <c r="F34" s="375"/>
      <c r="G34" s="387">
        <v>400000000</v>
      </c>
      <c r="H34" s="388"/>
      <c r="I34" s="389"/>
      <c r="J34" s="385">
        <f>G34</f>
        <v>400000000</v>
      </c>
      <c r="K34" s="386"/>
      <c r="L34" s="386"/>
      <c r="M34" s="385"/>
      <c r="N34" s="386"/>
      <c r="O34" s="386"/>
      <c r="P34" s="401"/>
      <c r="Q34" s="398"/>
      <c r="R34" s="398"/>
      <c r="S34" s="397"/>
      <c r="T34" s="398"/>
      <c r="U34" s="399"/>
    </row>
    <row r="35" spans="1:21" ht="20.100000000000001" customHeight="1" x14ac:dyDescent="0.15">
      <c r="A35" s="57" t="s">
        <v>240</v>
      </c>
    </row>
    <row r="36" spans="1:21" ht="20.100000000000001" customHeight="1" x14ac:dyDescent="0.15">
      <c r="B36" s="181"/>
      <c r="C36" s="180"/>
      <c r="D36" s="539" t="s">
        <v>239</v>
      </c>
      <c r="E36" s="376"/>
      <c r="F36" s="376"/>
      <c r="G36" s="540"/>
      <c r="H36" s="348" t="s">
        <v>238</v>
      </c>
      <c r="I36" s="348"/>
      <c r="J36" s="348"/>
      <c r="K36" s="445" t="s">
        <v>237</v>
      </c>
      <c r="L36" s="348"/>
      <c r="M36" s="538"/>
      <c r="N36" s="348" t="s">
        <v>236</v>
      </c>
      <c r="O36" s="348"/>
      <c r="P36" s="348"/>
      <c r="Q36" s="445" t="s">
        <v>235</v>
      </c>
      <c r="R36" s="348"/>
      <c r="S36" s="284"/>
    </row>
    <row r="37" spans="1:21" ht="20.100000000000001" customHeight="1" x14ac:dyDescent="0.15">
      <c r="B37" s="477" t="s">
        <v>234</v>
      </c>
      <c r="C37" s="478"/>
      <c r="D37" s="572" t="s">
        <v>357</v>
      </c>
      <c r="E37" s="573"/>
      <c r="F37" s="573"/>
      <c r="G37" s="574"/>
      <c r="H37" s="210" t="s">
        <v>358</v>
      </c>
      <c r="I37" s="210"/>
      <c r="J37" s="210"/>
      <c r="K37" s="212" t="s">
        <v>328</v>
      </c>
      <c r="L37" s="210"/>
      <c r="M37" s="211"/>
      <c r="N37" s="210" t="s">
        <v>328</v>
      </c>
      <c r="O37" s="210"/>
      <c r="P37" s="210"/>
      <c r="Q37" s="212" t="s">
        <v>327</v>
      </c>
      <c r="R37" s="210"/>
      <c r="S37" s="209"/>
    </row>
    <row r="38" spans="1:21" ht="20.100000000000001" customHeight="1" x14ac:dyDescent="0.15">
      <c r="B38" s="208"/>
      <c r="C38" s="207"/>
      <c r="D38" s="206" t="s">
        <v>233</v>
      </c>
      <c r="E38" s="96"/>
      <c r="F38" s="96"/>
      <c r="G38" s="205"/>
      <c r="H38" s="202" t="s">
        <v>232</v>
      </c>
      <c r="K38" s="204" t="s">
        <v>231</v>
      </c>
      <c r="M38" s="203"/>
      <c r="N38" s="202" t="s">
        <v>230</v>
      </c>
      <c r="P38" s="203"/>
      <c r="Q38" s="202" t="s">
        <v>229</v>
      </c>
      <c r="S38" s="201"/>
    </row>
    <row r="39" spans="1:21" ht="20.100000000000001" customHeight="1" x14ac:dyDescent="0.15">
      <c r="B39" s="200"/>
      <c r="C39" s="199"/>
      <c r="D39" s="530">
        <v>9000000</v>
      </c>
      <c r="E39" s="531"/>
      <c r="F39" s="531"/>
      <c r="G39" s="198" t="s">
        <v>2</v>
      </c>
      <c r="H39" s="532">
        <v>9000000</v>
      </c>
      <c r="I39" s="532"/>
      <c r="J39" s="216" t="s">
        <v>2</v>
      </c>
      <c r="K39" s="536"/>
      <c r="L39" s="537"/>
      <c r="M39" s="195" t="s">
        <v>2</v>
      </c>
      <c r="N39" s="536"/>
      <c r="O39" s="537"/>
      <c r="P39" s="195" t="s">
        <v>2</v>
      </c>
      <c r="Q39" s="537"/>
      <c r="R39" s="537"/>
      <c r="S39" s="194" t="s">
        <v>2</v>
      </c>
    </row>
    <row r="40" spans="1:21" ht="20.100000000000001" customHeight="1" x14ac:dyDescent="0.15">
      <c r="B40" s="477" t="s">
        <v>228</v>
      </c>
      <c r="C40" s="478"/>
      <c r="D40" s="534" t="s">
        <v>359</v>
      </c>
      <c r="E40" s="262"/>
      <c r="F40" s="262"/>
      <c r="G40" s="535"/>
      <c r="H40" s="57" t="s">
        <v>360</v>
      </c>
      <c r="K40" s="215" t="s">
        <v>328</v>
      </c>
      <c r="M40" s="203"/>
      <c r="N40" s="57" t="s">
        <v>328</v>
      </c>
      <c r="P40" s="203"/>
      <c r="Q40" s="57" t="s">
        <v>327</v>
      </c>
      <c r="S40" s="201"/>
    </row>
    <row r="41" spans="1:21" ht="20.100000000000001" customHeight="1" x14ac:dyDescent="0.15">
      <c r="B41" s="208"/>
      <c r="C41" s="207"/>
      <c r="D41" s="206" t="s">
        <v>227</v>
      </c>
      <c r="E41" s="96"/>
      <c r="F41" s="96"/>
      <c r="G41" s="205"/>
      <c r="H41" s="202" t="s">
        <v>226</v>
      </c>
      <c r="K41" s="204" t="s">
        <v>225</v>
      </c>
      <c r="M41" s="203"/>
      <c r="N41" s="202" t="s">
        <v>224</v>
      </c>
      <c r="P41" s="203"/>
      <c r="Q41" s="202" t="s">
        <v>223</v>
      </c>
      <c r="S41" s="201"/>
    </row>
    <row r="42" spans="1:21" ht="20.100000000000001" customHeight="1" x14ac:dyDescent="0.15">
      <c r="B42" s="146"/>
      <c r="D42" s="530">
        <v>13000000</v>
      </c>
      <c r="E42" s="531"/>
      <c r="F42" s="531"/>
      <c r="G42" s="214" t="s">
        <v>2</v>
      </c>
      <c r="H42" s="532">
        <v>13000000</v>
      </c>
      <c r="I42" s="532"/>
      <c r="J42" s="128" t="s">
        <v>2</v>
      </c>
      <c r="K42" s="536"/>
      <c r="L42" s="537"/>
      <c r="M42" s="213" t="s">
        <v>2</v>
      </c>
      <c r="N42" s="536"/>
      <c r="O42" s="537"/>
      <c r="P42" s="213" t="s">
        <v>2</v>
      </c>
      <c r="Q42" s="537"/>
      <c r="R42" s="537"/>
      <c r="S42" s="170" t="s">
        <v>2</v>
      </c>
    </row>
    <row r="43" spans="1:21" ht="20.100000000000001" customHeight="1" x14ac:dyDescent="0.15">
      <c r="B43" s="477" t="s">
        <v>222</v>
      </c>
      <c r="C43" s="478"/>
      <c r="D43" s="572" t="s">
        <v>361</v>
      </c>
      <c r="E43" s="573"/>
      <c r="F43" s="573"/>
      <c r="G43" s="574"/>
      <c r="H43" s="210" t="s">
        <v>362</v>
      </c>
      <c r="I43" s="210"/>
      <c r="J43" s="210"/>
      <c r="K43" s="212" t="s">
        <v>349</v>
      </c>
      <c r="L43" s="210"/>
      <c r="M43" s="211"/>
      <c r="N43" s="210" t="s">
        <v>363</v>
      </c>
      <c r="O43" s="210"/>
      <c r="P43" s="211"/>
      <c r="Q43" s="210" t="s">
        <v>327</v>
      </c>
      <c r="R43" s="210"/>
      <c r="S43" s="209"/>
    </row>
    <row r="44" spans="1:21" ht="20.100000000000001" customHeight="1" x14ac:dyDescent="0.15">
      <c r="B44" s="208"/>
      <c r="C44" s="207"/>
      <c r="D44" s="206" t="s">
        <v>221</v>
      </c>
      <c r="E44" s="96"/>
      <c r="F44" s="96"/>
      <c r="G44" s="205"/>
      <c r="H44" s="202" t="s">
        <v>220</v>
      </c>
      <c r="K44" s="204" t="s">
        <v>219</v>
      </c>
      <c r="M44" s="203"/>
      <c r="N44" s="202" t="s">
        <v>218</v>
      </c>
      <c r="P44" s="203"/>
      <c r="Q44" s="202" t="s">
        <v>217</v>
      </c>
      <c r="S44" s="201"/>
    </row>
    <row r="45" spans="1:21" ht="20.100000000000001" customHeight="1" x14ac:dyDescent="0.15">
      <c r="B45" s="200"/>
      <c r="C45" s="199"/>
      <c r="D45" s="530">
        <v>378000000</v>
      </c>
      <c r="E45" s="531"/>
      <c r="F45" s="531"/>
      <c r="G45" s="198" t="s">
        <v>2</v>
      </c>
      <c r="H45" s="532">
        <v>151000000</v>
      </c>
      <c r="I45" s="532"/>
      <c r="J45" s="197" t="s">
        <v>2</v>
      </c>
      <c r="K45" s="533">
        <v>200000000</v>
      </c>
      <c r="L45" s="532"/>
      <c r="M45" s="196" t="s">
        <v>2</v>
      </c>
      <c r="N45" s="533">
        <v>27000000</v>
      </c>
      <c r="O45" s="532"/>
      <c r="P45" s="195" t="s">
        <v>2</v>
      </c>
      <c r="Q45" s="537"/>
      <c r="R45" s="537"/>
      <c r="S45" s="194" t="s">
        <v>2</v>
      </c>
    </row>
    <row r="46" spans="1:21" ht="20.100000000000001" customHeight="1" x14ac:dyDescent="0.15">
      <c r="B46" s="181" t="s">
        <v>216</v>
      </c>
      <c r="C46" s="180"/>
      <c r="D46" s="550">
        <f>D39+D42+D45</f>
        <v>400000000</v>
      </c>
      <c r="E46" s="551"/>
      <c r="F46" s="551"/>
      <c r="G46" s="193" t="s">
        <v>2</v>
      </c>
      <c r="H46" s="569">
        <f>H39+H42+H45</f>
        <v>173000000</v>
      </c>
      <c r="I46" s="570"/>
      <c r="J46" s="192" t="s">
        <v>2</v>
      </c>
      <c r="K46" s="571">
        <f>+K39+K42+K45</f>
        <v>200000000</v>
      </c>
      <c r="L46" s="570"/>
      <c r="M46" s="191" t="s">
        <v>2</v>
      </c>
      <c r="N46" s="571">
        <f>N39+N42+N45</f>
        <v>27000000</v>
      </c>
      <c r="O46" s="570"/>
      <c r="P46" s="189" t="s">
        <v>2</v>
      </c>
      <c r="Q46" s="190"/>
      <c r="R46" s="189"/>
      <c r="S46" s="188" t="s">
        <v>2</v>
      </c>
    </row>
    <row r="47" spans="1:21" ht="20.100000000000001" customHeight="1" x14ac:dyDescent="0.15">
      <c r="G47" s="128"/>
      <c r="H47" s="128"/>
      <c r="I47" s="128"/>
      <c r="J47" s="128"/>
      <c r="K47" s="128"/>
      <c r="L47" s="128"/>
      <c r="M47" s="128"/>
      <c r="N47" s="128"/>
      <c r="O47" s="128"/>
      <c r="P47" s="128"/>
      <c r="Q47" s="128"/>
      <c r="R47" s="128"/>
      <c r="S47" s="128"/>
    </row>
    <row r="48" spans="1:21" ht="20.100000000000001" customHeight="1" x14ac:dyDescent="0.15">
      <c r="A48" s="57" t="s">
        <v>215</v>
      </c>
    </row>
    <row r="49" spans="1:21" ht="20.100000000000001" customHeight="1" x14ac:dyDescent="0.15">
      <c r="B49" s="148" t="s">
        <v>214</v>
      </c>
      <c r="C49" s="137"/>
      <c r="D49" s="137"/>
      <c r="E49" s="137"/>
      <c r="F49" s="137"/>
      <c r="G49" s="137"/>
      <c r="H49" s="137"/>
      <c r="I49" s="137"/>
      <c r="J49" s="137"/>
      <c r="K49" s="137"/>
      <c r="L49" s="137"/>
      <c r="M49" s="187"/>
      <c r="N49" s="610">
        <v>750</v>
      </c>
      <c r="O49" s="611"/>
      <c r="P49" s="611"/>
      <c r="Q49" s="186" t="s">
        <v>191</v>
      </c>
    </row>
    <row r="50" spans="1:21" ht="20.100000000000001" customHeight="1" x14ac:dyDescent="0.15">
      <c r="B50" s="185" t="s">
        <v>213</v>
      </c>
      <c r="C50" s="184"/>
      <c r="D50" s="184"/>
      <c r="E50" s="184"/>
      <c r="F50" s="184"/>
      <c r="G50" s="184"/>
      <c r="H50" s="184"/>
      <c r="I50" s="184"/>
      <c r="J50" s="184"/>
      <c r="K50" s="184"/>
      <c r="L50" s="184"/>
      <c r="M50" s="183"/>
      <c r="N50" s="607">
        <v>100</v>
      </c>
      <c r="O50" s="355"/>
      <c r="P50" s="355"/>
      <c r="Q50" s="182" t="s">
        <v>212</v>
      </c>
    </row>
    <row r="51" spans="1:21" ht="20.100000000000001" customHeight="1" x14ac:dyDescent="0.15">
      <c r="B51" s="181" t="s">
        <v>211</v>
      </c>
      <c r="C51" s="180"/>
      <c r="D51" s="180"/>
      <c r="E51" s="180"/>
      <c r="F51" s="180"/>
      <c r="G51" s="180"/>
      <c r="H51" s="180"/>
      <c r="I51" s="180"/>
      <c r="J51" s="180"/>
      <c r="K51" s="180"/>
      <c r="L51" s="180"/>
      <c r="M51" s="179"/>
      <c r="N51" s="608">
        <v>750</v>
      </c>
      <c r="O51" s="609"/>
      <c r="P51" s="609"/>
      <c r="Q51" s="168" t="s">
        <v>191</v>
      </c>
    </row>
    <row r="53" spans="1:21" ht="20.100000000000001" customHeight="1" x14ac:dyDescent="0.15">
      <c r="A53" s="57" t="s">
        <v>210</v>
      </c>
    </row>
    <row r="54" spans="1:21" ht="20.100000000000001" customHeight="1" x14ac:dyDescent="0.15">
      <c r="B54" s="625" t="s">
        <v>209</v>
      </c>
      <c r="C54" s="563"/>
      <c r="D54" s="563"/>
      <c r="E54" s="563"/>
      <c r="F54" s="562" t="s">
        <v>208</v>
      </c>
      <c r="G54" s="563"/>
      <c r="H54" s="563"/>
      <c r="I54" s="564"/>
      <c r="J54" s="352" t="s">
        <v>207</v>
      </c>
      <c r="K54" s="352"/>
      <c r="L54" s="352"/>
      <c r="M54" s="352"/>
      <c r="N54" s="562" t="s">
        <v>206</v>
      </c>
      <c r="O54" s="563"/>
      <c r="P54" s="564"/>
      <c r="Q54" s="591" t="s">
        <v>205</v>
      </c>
      <c r="R54" s="352"/>
      <c r="S54" s="353"/>
    </row>
    <row r="55" spans="1:21" ht="20.100000000000001" customHeight="1" x14ac:dyDescent="0.15">
      <c r="B55" s="178"/>
      <c r="C55" s="96"/>
      <c r="D55" s="96"/>
      <c r="E55" s="96" t="s">
        <v>2</v>
      </c>
      <c r="F55" s="177"/>
      <c r="G55" s="96"/>
      <c r="H55" s="96"/>
      <c r="I55" s="176" t="s">
        <v>2</v>
      </c>
      <c r="J55" s="78"/>
      <c r="K55" s="78"/>
      <c r="L55" s="78"/>
      <c r="M55" s="96" t="s">
        <v>2</v>
      </c>
      <c r="N55" s="177"/>
      <c r="O55" s="96"/>
      <c r="P55" s="176" t="s">
        <v>204</v>
      </c>
      <c r="Q55" s="96"/>
      <c r="R55" s="579" t="s">
        <v>190</v>
      </c>
      <c r="S55" s="580"/>
    </row>
    <row r="56" spans="1:21" ht="20.100000000000001" customHeight="1" x14ac:dyDescent="0.15">
      <c r="B56" s="565">
        <f>D46</f>
        <v>400000000</v>
      </c>
      <c r="C56" s="566"/>
      <c r="D56" s="566"/>
      <c r="E56" s="567"/>
      <c r="F56" s="568">
        <v>2500000</v>
      </c>
      <c r="G56" s="566"/>
      <c r="H56" s="566"/>
      <c r="I56" s="567"/>
      <c r="J56" s="568">
        <f>B56-F56</f>
        <v>397500000</v>
      </c>
      <c r="K56" s="566"/>
      <c r="L56" s="566"/>
      <c r="M56" s="567"/>
      <c r="N56" s="568">
        <v>1250</v>
      </c>
      <c r="O56" s="566"/>
      <c r="P56" s="567"/>
      <c r="Q56" s="568">
        <f>J56/N56</f>
        <v>318000</v>
      </c>
      <c r="R56" s="566"/>
      <c r="S56" s="578"/>
    </row>
    <row r="58" spans="1:21" ht="20.100000000000001" customHeight="1" x14ac:dyDescent="0.15">
      <c r="A58" s="57" t="s">
        <v>203</v>
      </c>
      <c r="N58" s="299" t="s">
        <v>202</v>
      </c>
      <c r="O58" s="299"/>
      <c r="P58" s="299"/>
    </row>
    <row r="59" spans="1:21" ht="20.100000000000001" customHeight="1" x14ac:dyDescent="0.15">
      <c r="B59" s="561" t="s">
        <v>201</v>
      </c>
      <c r="C59" s="561"/>
      <c r="D59" s="561"/>
      <c r="E59" s="561"/>
      <c r="F59" s="561"/>
      <c r="G59" s="371" t="s">
        <v>200</v>
      </c>
      <c r="H59" s="376"/>
      <c r="I59" s="376"/>
      <c r="J59" s="376"/>
      <c r="K59" s="372"/>
      <c r="L59" s="561" t="s">
        <v>199</v>
      </c>
      <c r="M59" s="561"/>
      <c r="N59" s="561"/>
      <c r="O59" s="561"/>
      <c r="P59" s="561"/>
      <c r="S59" s="623" t="s">
        <v>195</v>
      </c>
      <c r="T59" s="587"/>
      <c r="U59" s="624"/>
    </row>
    <row r="60" spans="1:21" ht="20.100000000000001" customHeight="1" x14ac:dyDescent="0.15">
      <c r="B60" s="560">
        <f>Q56</f>
        <v>318000</v>
      </c>
      <c r="C60" s="561"/>
      <c r="D60" s="561"/>
      <c r="E60" s="561"/>
      <c r="F60" s="561"/>
      <c r="G60" s="559">
        <v>389642</v>
      </c>
      <c r="H60" s="559"/>
      <c r="I60" s="559"/>
      <c r="J60" s="559"/>
      <c r="K60" s="559"/>
      <c r="L60" s="559">
        <v>437239</v>
      </c>
      <c r="M60" s="559"/>
      <c r="N60" s="559"/>
      <c r="O60" s="559"/>
      <c r="P60" s="559"/>
      <c r="S60" s="621">
        <f>B60</f>
        <v>318000</v>
      </c>
      <c r="T60" s="622"/>
      <c r="U60" s="175" t="s">
        <v>190</v>
      </c>
    </row>
    <row r="61" spans="1:21" ht="20.100000000000001" customHeight="1" x14ac:dyDescent="0.15">
      <c r="B61" s="134" t="s">
        <v>198</v>
      </c>
      <c r="C61" s="595" t="s">
        <v>356</v>
      </c>
      <c r="D61" s="595"/>
      <c r="E61" s="595"/>
      <c r="F61" s="595"/>
      <c r="G61" s="595"/>
      <c r="H61" s="595"/>
      <c r="I61" s="595"/>
      <c r="J61" s="595"/>
      <c r="K61" s="595"/>
      <c r="L61" s="595"/>
      <c r="M61" s="595"/>
      <c r="N61" s="595"/>
      <c r="O61" s="595"/>
      <c r="P61" s="595"/>
      <c r="Q61" s="595"/>
      <c r="R61" s="595"/>
      <c r="S61" s="595"/>
      <c r="T61" s="595"/>
      <c r="U61" s="595"/>
    </row>
    <row r="62" spans="1:21" ht="20.100000000000001" customHeight="1" x14ac:dyDescent="0.15">
      <c r="B62" s="134"/>
      <c r="C62" s="174"/>
      <c r="D62" s="174"/>
      <c r="E62" s="174"/>
      <c r="F62" s="174"/>
      <c r="G62" s="174"/>
      <c r="H62" s="174"/>
      <c r="I62" s="174"/>
      <c r="J62" s="174"/>
      <c r="K62" s="174"/>
      <c r="L62" s="174"/>
      <c r="M62" s="174"/>
      <c r="N62" s="174"/>
      <c r="O62" s="174"/>
      <c r="P62" s="174"/>
      <c r="Q62" s="174"/>
      <c r="R62" s="174"/>
      <c r="S62" s="174"/>
    </row>
    <row r="63" spans="1:21" ht="20.100000000000001" customHeight="1" x14ac:dyDescent="0.15">
      <c r="A63" s="57" t="s">
        <v>197</v>
      </c>
      <c r="B63" s="134"/>
      <c r="C63" s="134"/>
      <c r="D63" s="134"/>
      <c r="E63" s="134"/>
      <c r="F63" s="134"/>
      <c r="G63" s="134"/>
      <c r="H63" s="134"/>
      <c r="I63" s="134"/>
      <c r="J63" s="134"/>
      <c r="K63" s="134"/>
      <c r="L63" s="134"/>
      <c r="M63" s="134"/>
      <c r="N63" s="134"/>
      <c r="O63" s="134"/>
      <c r="P63" s="134"/>
      <c r="Q63" s="173"/>
      <c r="R63" s="173"/>
      <c r="S63" s="173"/>
      <c r="T63" s="139"/>
      <c r="U63" s="139"/>
    </row>
    <row r="64" spans="1:21" ht="20.100000000000001" customHeight="1" x14ac:dyDescent="0.15">
      <c r="B64" s="584" t="s">
        <v>196</v>
      </c>
      <c r="C64" s="585"/>
      <c r="D64" s="585"/>
      <c r="E64" s="586" t="s">
        <v>195</v>
      </c>
      <c r="F64" s="587"/>
      <c r="G64" s="588"/>
      <c r="H64" s="589" t="s">
        <v>194</v>
      </c>
      <c r="I64" s="585"/>
      <c r="J64" s="585"/>
      <c r="K64" s="590"/>
      <c r="L64" s="593" t="s">
        <v>193</v>
      </c>
      <c r="M64" s="594"/>
      <c r="N64" s="554" t="s">
        <v>192</v>
      </c>
      <c r="O64" s="555"/>
      <c r="P64" s="555"/>
      <c r="Q64" s="591" t="s">
        <v>324</v>
      </c>
      <c r="R64" s="585"/>
      <c r="S64" s="585"/>
      <c r="T64" s="585"/>
      <c r="U64" s="592"/>
    </row>
    <row r="65" spans="2:21" ht="20.100000000000001" customHeight="1" x14ac:dyDescent="0.15">
      <c r="B65" s="141"/>
      <c r="C65" s="134"/>
      <c r="D65" s="171" t="s">
        <v>191</v>
      </c>
      <c r="E65" s="172"/>
      <c r="F65" s="552" t="s">
        <v>190</v>
      </c>
      <c r="G65" s="553"/>
      <c r="H65" s="134"/>
      <c r="I65" s="134"/>
      <c r="J65" s="134"/>
      <c r="K65" s="171" t="s">
        <v>2</v>
      </c>
      <c r="L65" s="172"/>
      <c r="M65" s="171" t="s">
        <v>189</v>
      </c>
      <c r="N65" s="556" t="s">
        <v>188</v>
      </c>
      <c r="O65" s="557"/>
      <c r="P65" s="558"/>
      <c r="Q65" s="134"/>
      <c r="R65" s="134"/>
      <c r="S65" s="134"/>
      <c r="U65" s="170" t="s">
        <v>2</v>
      </c>
    </row>
    <row r="66" spans="2:21" ht="20.100000000000001" customHeight="1" x14ac:dyDescent="0.15">
      <c r="B66" s="615">
        <v>750</v>
      </c>
      <c r="C66" s="616"/>
      <c r="D66" s="617"/>
      <c r="E66" s="618">
        <f>S60</f>
        <v>318000</v>
      </c>
      <c r="F66" s="616"/>
      <c r="G66" s="617"/>
      <c r="H66" s="618">
        <f>B66*E66</f>
        <v>238500000</v>
      </c>
      <c r="I66" s="616"/>
      <c r="J66" s="616"/>
      <c r="K66" s="617"/>
      <c r="L66" s="619">
        <v>80</v>
      </c>
      <c r="M66" s="620"/>
      <c r="N66" s="575" t="s">
        <v>187</v>
      </c>
      <c r="O66" s="576"/>
      <c r="P66" s="577"/>
      <c r="Q66" s="581">
        <f>ROUNDDOWN(H66*0.8*2/3,0)</f>
        <v>127200000</v>
      </c>
      <c r="R66" s="582"/>
      <c r="S66" s="582"/>
      <c r="T66" s="582"/>
      <c r="U66" s="583"/>
    </row>
    <row r="67" spans="2:21" ht="20.100000000000001" customHeight="1" x14ac:dyDescent="0.15">
      <c r="B67" s="613"/>
      <c r="C67" s="613"/>
      <c r="D67" s="614"/>
      <c r="E67" s="614"/>
      <c r="F67" s="614"/>
      <c r="G67" s="134"/>
      <c r="H67" s="134"/>
      <c r="I67" s="134"/>
      <c r="J67" s="134"/>
      <c r="K67" s="134"/>
      <c r="L67" s="134"/>
      <c r="M67" s="134"/>
      <c r="N67" s="134"/>
      <c r="O67" s="134"/>
      <c r="P67" s="134"/>
      <c r="Q67" s="150"/>
      <c r="R67" s="150"/>
      <c r="S67" s="150"/>
      <c r="T67" s="137"/>
      <c r="U67" s="137"/>
    </row>
    <row r="68" spans="2:21" ht="20.100000000000001" customHeight="1" x14ac:dyDescent="0.15">
      <c r="B68" s="612" t="s">
        <v>186</v>
      </c>
      <c r="C68" s="612"/>
      <c r="D68" s="612"/>
      <c r="E68" s="612"/>
      <c r="F68" s="612"/>
      <c r="G68" s="612"/>
      <c r="H68" s="612"/>
      <c r="I68" s="612"/>
      <c r="J68" s="612"/>
      <c r="K68" s="612"/>
      <c r="L68" s="612"/>
      <c r="M68" s="612"/>
      <c r="N68" s="612"/>
      <c r="O68" s="612"/>
      <c r="P68" s="612"/>
      <c r="Q68" s="612"/>
      <c r="R68" s="612"/>
      <c r="S68" s="612"/>
    </row>
    <row r="70" spans="2:21" ht="20.100000000000001" customHeight="1" thickBot="1" x14ac:dyDescent="0.2"/>
    <row r="71" spans="2:21" ht="20.100000000000001" customHeight="1" thickTop="1" x14ac:dyDescent="0.15">
      <c r="B71" s="602" t="s">
        <v>185</v>
      </c>
      <c r="C71" s="597"/>
      <c r="D71" s="597"/>
      <c r="E71" s="597"/>
      <c r="F71" s="597"/>
      <c r="G71" s="597"/>
      <c r="H71" s="597"/>
      <c r="I71" s="597"/>
      <c r="J71" s="597"/>
      <c r="K71" s="597"/>
      <c r="L71" s="597"/>
      <c r="M71" s="597"/>
      <c r="N71" s="597"/>
      <c r="O71" s="597"/>
      <c r="P71" s="603"/>
      <c r="Q71" s="596" t="s">
        <v>184</v>
      </c>
      <c r="R71" s="597"/>
      <c r="S71" s="597"/>
      <c r="T71" s="598"/>
    </row>
    <row r="72" spans="2:21" ht="20.100000000000001" customHeight="1" thickBot="1" x14ac:dyDescent="0.2">
      <c r="B72" s="604" t="s">
        <v>183</v>
      </c>
      <c r="C72" s="600"/>
      <c r="D72" s="600"/>
      <c r="E72" s="600"/>
      <c r="F72" s="600"/>
      <c r="G72" s="600"/>
      <c r="H72" s="600"/>
      <c r="I72" s="600"/>
      <c r="J72" s="600"/>
      <c r="K72" s="600"/>
      <c r="L72" s="600"/>
      <c r="M72" s="600"/>
      <c r="N72" s="600"/>
      <c r="O72" s="600"/>
      <c r="P72" s="605"/>
      <c r="Q72" s="599"/>
      <c r="R72" s="600"/>
      <c r="S72" s="600"/>
      <c r="T72" s="601"/>
    </row>
    <row r="73" spans="2:21" ht="20.100000000000001" customHeight="1" thickTop="1" x14ac:dyDescent="0.15">
      <c r="B73" s="606" t="s">
        <v>182</v>
      </c>
      <c r="C73" s="597"/>
      <c r="D73" s="597"/>
      <c r="E73" s="597"/>
      <c r="F73" s="597"/>
      <c r="G73" s="597"/>
      <c r="H73" s="597"/>
      <c r="I73" s="597"/>
      <c r="J73" s="597"/>
      <c r="K73" s="597"/>
      <c r="L73" s="597"/>
      <c r="M73" s="597"/>
      <c r="N73" s="597"/>
      <c r="O73" s="597"/>
      <c r="P73" s="603"/>
      <c r="Q73" s="596" t="s">
        <v>181</v>
      </c>
      <c r="R73" s="597"/>
      <c r="S73" s="597"/>
      <c r="T73" s="598"/>
    </row>
    <row r="74" spans="2:21" ht="20.100000000000001" customHeight="1" thickBot="1" x14ac:dyDescent="0.2">
      <c r="B74" s="604" t="s">
        <v>180</v>
      </c>
      <c r="C74" s="600"/>
      <c r="D74" s="600"/>
      <c r="E74" s="600"/>
      <c r="F74" s="600"/>
      <c r="G74" s="600"/>
      <c r="H74" s="600"/>
      <c r="I74" s="600"/>
      <c r="J74" s="600"/>
      <c r="K74" s="600"/>
      <c r="L74" s="600"/>
      <c r="M74" s="600"/>
      <c r="N74" s="600"/>
      <c r="O74" s="600"/>
      <c r="P74" s="605"/>
      <c r="Q74" s="599"/>
      <c r="R74" s="600"/>
      <c r="S74" s="600"/>
      <c r="T74" s="601"/>
    </row>
    <row r="75" spans="2:21" ht="20.100000000000001" customHeight="1" thickTop="1" x14ac:dyDescent="0.15"/>
  </sheetData>
  <mergeCells count="118">
    <mergeCell ref="Q73:T74"/>
    <mergeCell ref="B71:P71"/>
    <mergeCell ref="B72:P72"/>
    <mergeCell ref="B73:P73"/>
    <mergeCell ref="B74:P74"/>
    <mergeCell ref="Q71:T72"/>
    <mergeCell ref="N50:P50"/>
    <mergeCell ref="N51:P51"/>
    <mergeCell ref="Q45:R45"/>
    <mergeCell ref="N45:O45"/>
    <mergeCell ref="N46:O46"/>
    <mergeCell ref="N49:P49"/>
    <mergeCell ref="B68:S68"/>
    <mergeCell ref="B67:C67"/>
    <mergeCell ref="D67:F67"/>
    <mergeCell ref="B66:D66"/>
    <mergeCell ref="E66:G66"/>
    <mergeCell ref="H66:K66"/>
    <mergeCell ref="L66:M66"/>
    <mergeCell ref="Q54:S54"/>
    <mergeCell ref="S60:T60"/>
    <mergeCell ref="S59:U59"/>
    <mergeCell ref="B54:E54"/>
    <mergeCell ref="F54:I54"/>
    <mergeCell ref="N36:P36"/>
    <mergeCell ref="K5:M5"/>
    <mergeCell ref="N5:T5"/>
    <mergeCell ref="H39:I39"/>
    <mergeCell ref="A6:B6"/>
    <mergeCell ref="C6:I6"/>
    <mergeCell ref="A30:F30"/>
    <mergeCell ref="D32:F32"/>
    <mergeCell ref="G32:I32"/>
    <mergeCell ref="N39:O39"/>
    <mergeCell ref="B37:C37"/>
    <mergeCell ref="D37:G37"/>
    <mergeCell ref="N66:P66"/>
    <mergeCell ref="L60:P60"/>
    <mergeCell ref="N56:P56"/>
    <mergeCell ref="Q56:S56"/>
    <mergeCell ref="R55:S55"/>
    <mergeCell ref="L59:P59"/>
    <mergeCell ref="Q66:U66"/>
    <mergeCell ref="B64:D64"/>
    <mergeCell ref="E64:G64"/>
    <mergeCell ref="H64:K64"/>
    <mergeCell ref="Q64:U64"/>
    <mergeCell ref="L64:M64"/>
    <mergeCell ref="C61:U61"/>
    <mergeCell ref="D46:F46"/>
    <mergeCell ref="K42:L42"/>
    <mergeCell ref="Q42:R42"/>
    <mergeCell ref="N42:O42"/>
    <mergeCell ref="Q39:R39"/>
    <mergeCell ref="F65:G65"/>
    <mergeCell ref="N64:P64"/>
    <mergeCell ref="N65:P65"/>
    <mergeCell ref="G59:K59"/>
    <mergeCell ref="G60:K60"/>
    <mergeCell ref="B60:F60"/>
    <mergeCell ref="N54:P54"/>
    <mergeCell ref="J54:M54"/>
    <mergeCell ref="N58:P58"/>
    <mergeCell ref="B59:F59"/>
    <mergeCell ref="B56:E56"/>
    <mergeCell ref="F56:I56"/>
    <mergeCell ref="J56:M56"/>
    <mergeCell ref="H46:I46"/>
    <mergeCell ref="K46:L46"/>
    <mergeCell ref="D43:G43"/>
    <mergeCell ref="Q1:T1"/>
    <mergeCell ref="M33:O33"/>
    <mergeCell ref="D40:G40"/>
    <mergeCell ref="K39:L39"/>
    <mergeCell ref="K36:M36"/>
    <mergeCell ref="D36:G36"/>
    <mergeCell ref="A34:F34"/>
    <mergeCell ref="G34:I34"/>
    <mergeCell ref="G33:I33"/>
    <mergeCell ref="H14:R15"/>
    <mergeCell ref="D19:G19"/>
    <mergeCell ref="J19:L19"/>
    <mergeCell ref="O19:R19"/>
    <mergeCell ref="A3:B3"/>
    <mergeCell ref="K3:M3"/>
    <mergeCell ref="N3:T3"/>
    <mergeCell ref="S33:U33"/>
    <mergeCell ref="J34:L34"/>
    <mergeCell ref="S32:U32"/>
    <mergeCell ref="J33:L33"/>
    <mergeCell ref="A32:C33"/>
    <mergeCell ref="D33:F33"/>
    <mergeCell ref="H36:J36"/>
    <mergeCell ref="M34:O34"/>
    <mergeCell ref="A4:B4"/>
    <mergeCell ref="C4:I4"/>
    <mergeCell ref="K4:M4"/>
    <mergeCell ref="D42:F42"/>
    <mergeCell ref="D39:F39"/>
    <mergeCell ref="H42:I42"/>
    <mergeCell ref="B40:C40"/>
    <mergeCell ref="B43:C43"/>
    <mergeCell ref="D45:F45"/>
    <mergeCell ref="K45:L45"/>
    <mergeCell ref="H45:I45"/>
    <mergeCell ref="G30:U30"/>
    <mergeCell ref="A31:F31"/>
    <mergeCell ref="P33:R33"/>
    <mergeCell ref="S34:U34"/>
    <mergeCell ref="P34:R34"/>
    <mergeCell ref="N4:T4"/>
    <mergeCell ref="A5:B5"/>
    <mergeCell ref="C5:I5"/>
    <mergeCell ref="A8:R8"/>
    <mergeCell ref="Q36:S36"/>
    <mergeCell ref="J32:L32"/>
    <mergeCell ref="M32:O32"/>
    <mergeCell ref="P32:R32"/>
  </mergeCells>
  <phoneticPr fontId="2"/>
  <pageMargins left="0.98425196850393704" right="0.39370078740157483" top="0.59055118110236227" bottom="0.39370078740157483" header="0.51181102362204722" footer="0.51181102362204722"/>
  <pageSetup paperSize="9" scale="92" fitToHeight="2" orientation="portrait" r:id="rId1"/>
  <headerFooter alignWithMargins="0"/>
  <rowBreaks count="1" manualBreakCount="1">
    <brk id="34" max="2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A1:U36"/>
  <sheetViews>
    <sheetView view="pageBreakPreview" zoomScaleNormal="100" zoomScaleSheetLayoutView="100" workbookViewId="0">
      <selection activeCell="L19" sqref="L19"/>
    </sheetView>
  </sheetViews>
  <sheetFormatPr defaultColWidth="4.625" defaultRowHeight="20.100000000000001" customHeight="1" x14ac:dyDescent="0.15"/>
  <cols>
    <col min="1" max="4" width="4.625" style="57" customWidth="1"/>
    <col min="5" max="5" width="3.75" style="57" customWidth="1"/>
    <col min="6" max="16384" width="4.625" style="57"/>
  </cols>
  <sheetData>
    <row r="1" spans="1:21" ht="20.100000000000001" customHeight="1" thickBot="1" x14ac:dyDescent="0.2">
      <c r="A1" s="307" t="s">
        <v>174</v>
      </c>
      <c r="B1" s="308"/>
      <c r="C1" s="309"/>
      <c r="Q1" s="329" t="s">
        <v>284</v>
      </c>
      <c r="R1" s="329"/>
      <c r="S1" s="329"/>
      <c r="T1" s="329"/>
    </row>
    <row r="2" spans="1:21" ht="20.100000000000001" customHeight="1" x14ac:dyDescent="0.15">
      <c r="A2" s="153"/>
      <c r="B2" s="153"/>
      <c r="C2" s="153"/>
      <c r="Q2" s="152"/>
      <c r="R2" s="152"/>
      <c r="S2" s="152"/>
      <c r="T2" s="152"/>
    </row>
    <row r="3" spans="1:21" ht="20.100000000000001" customHeight="1" x14ac:dyDescent="0.15">
      <c r="A3" s="626" t="s">
        <v>110</v>
      </c>
      <c r="B3" s="627"/>
      <c r="C3" s="242">
        <v>1</v>
      </c>
      <c r="D3" s="138">
        <v>2</v>
      </c>
      <c r="E3" s="138">
        <v>3</v>
      </c>
      <c r="F3" s="138">
        <v>4</v>
      </c>
      <c r="G3" s="138">
        <v>5</v>
      </c>
      <c r="H3" s="138">
        <v>6</v>
      </c>
      <c r="I3" s="138">
        <v>7</v>
      </c>
      <c r="J3" s="151"/>
      <c r="K3" s="279" t="s">
        <v>109</v>
      </c>
      <c r="L3" s="348"/>
      <c r="M3" s="284"/>
      <c r="N3" s="279" t="s">
        <v>108</v>
      </c>
      <c r="O3" s="348"/>
      <c r="P3" s="348"/>
      <c r="Q3" s="348"/>
      <c r="R3" s="348"/>
      <c r="S3" s="348"/>
      <c r="T3" s="284"/>
    </row>
    <row r="4" spans="1:21" ht="20.100000000000001" customHeight="1" x14ac:dyDescent="0.15">
      <c r="A4" s="371" t="s">
        <v>107</v>
      </c>
      <c r="B4" s="372"/>
      <c r="C4" s="371" t="s">
        <v>71</v>
      </c>
      <c r="D4" s="376"/>
      <c r="E4" s="376"/>
      <c r="F4" s="376"/>
      <c r="G4" s="376"/>
      <c r="H4" s="376"/>
      <c r="I4" s="372"/>
      <c r="J4"/>
      <c r="K4" s="374" t="s">
        <v>28</v>
      </c>
      <c r="L4" s="270"/>
      <c r="M4" s="375"/>
      <c r="N4" s="279" t="s">
        <v>27</v>
      </c>
      <c r="O4" s="348"/>
      <c r="P4" s="348"/>
      <c r="Q4" s="348"/>
      <c r="R4" s="348"/>
      <c r="S4" s="348"/>
      <c r="T4" s="284"/>
    </row>
    <row r="5" spans="1:21" ht="20.100000000000001" customHeight="1" x14ac:dyDescent="0.15">
      <c r="A5" s="371" t="s">
        <v>105</v>
      </c>
      <c r="B5" s="372"/>
      <c r="C5" s="371" t="s">
        <v>104</v>
      </c>
      <c r="D5" s="376"/>
      <c r="E5" s="376"/>
      <c r="F5" s="376"/>
      <c r="G5" s="376"/>
      <c r="H5" s="376"/>
      <c r="I5" s="372"/>
      <c r="J5"/>
      <c r="K5" s="279" t="s">
        <v>103</v>
      </c>
      <c r="L5" s="348"/>
      <c r="M5" s="284"/>
      <c r="N5" s="279" t="s">
        <v>283</v>
      </c>
      <c r="O5" s="348"/>
      <c r="P5" s="348"/>
      <c r="Q5" s="348"/>
      <c r="R5" s="348"/>
      <c r="S5" s="348"/>
      <c r="T5" s="284"/>
    </row>
    <row r="6" spans="1:21" ht="20.100000000000001" customHeight="1" x14ac:dyDescent="0.15">
      <c r="A6" s="374" t="s">
        <v>101</v>
      </c>
      <c r="B6" s="375"/>
      <c r="C6" s="371" t="s">
        <v>100</v>
      </c>
      <c r="D6" s="376"/>
      <c r="E6" s="376"/>
      <c r="F6" s="376"/>
      <c r="G6" s="376"/>
      <c r="H6" s="376"/>
      <c r="I6" s="372"/>
      <c r="J6" s="127"/>
      <c r="K6" s="150"/>
      <c r="L6" s="150"/>
      <c r="M6" s="150"/>
      <c r="N6" s="127"/>
      <c r="O6" s="127"/>
      <c r="P6" s="127"/>
      <c r="Q6" s="127"/>
      <c r="R6" s="127"/>
      <c r="S6" s="127"/>
      <c r="T6" s="127"/>
    </row>
    <row r="7" spans="1:21" ht="20.100000000000001" customHeight="1" x14ac:dyDescent="0.15">
      <c r="D7" s="149"/>
      <c r="E7" s="149"/>
      <c r="F7" s="149"/>
      <c r="G7" s="149"/>
      <c r="H7" s="149"/>
      <c r="I7" s="149"/>
      <c r="J7" s="149"/>
      <c r="K7" s="149"/>
      <c r="L7" s="149"/>
      <c r="M7" s="149"/>
      <c r="N7" s="149"/>
      <c r="O7" s="149"/>
      <c r="P7" s="149"/>
      <c r="Q7" s="149"/>
      <c r="R7" s="149"/>
    </row>
    <row r="8" spans="1:21" ht="20.100000000000001" customHeight="1" x14ac:dyDescent="0.15">
      <c r="C8" s="149"/>
      <c r="D8" s="149"/>
      <c r="E8" s="149"/>
      <c r="F8" s="149"/>
      <c r="G8" s="149"/>
      <c r="H8" s="149"/>
      <c r="I8" s="149"/>
      <c r="J8" s="149"/>
      <c r="K8" s="149"/>
      <c r="L8" s="149"/>
      <c r="M8" s="149"/>
      <c r="N8" s="149"/>
      <c r="O8" s="149"/>
      <c r="P8" s="149"/>
      <c r="Q8" s="149"/>
      <c r="R8" s="149"/>
    </row>
    <row r="9" spans="1:21" ht="20.100000000000001" customHeight="1" x14ac:dyDescent="0.15">
      <c r="A9" s="433" t="s">
        <v>282</v>
      </c>
      <c r="B9" s="433"/>
      <c r="C9" s="433"/>
      <c r="D9" s="433"/>
      <c r="E9" s="433"/>
      <c r="F9" s="433"/>
      <c r="G9" s="433"/>
      <c r="H9" s="433"/>
      <c r="I9" s="433"/>
      <c r="J9" s="433"/>
      <c r="K9" s="433"/>
      <c r="L9" s="433"/>
      <c r="M9" s="433"/>
      <c r="N9" s="433"/>
      <c r="O9" s="433"/>
      <c r="P9" s="433"/>
      <c r="Q9" s="433"/>
      <c r="R9" s="433"/>
      <c r="S9" s="433"/>
      <c r="T9" s="433"/>
      <c r="U9" s="433"/>
    </row>
    <row r="11" spans="1:21" ht="19.5" customHeight="1" x14ac:dyDescent="0.15">
      <c r="A11" s="57" t="s">
        <v>281</v>
      </c>
    </row>
    <row r="12" spans="1:21" ht="19.5" customHeight="1" x14ac:dyDescent="0.15">
      <c r="B12" s="434" t="s">
        <v>131</v>
      </c>
      <c r="C12" s="435"/>
      <c r="D12" s="435"/>
      <c r="E12" s="436"/>
    </row>
    <row r="13" spans="1:21" ht="20.100000000000001" customHeight="1" x14ac:dyDescent="0.15">
      <c r="B13" s="509" t="s">
        <v>129</v>
      </c>
      <c r="C13" s="510"/>
      <c r="D13" s="510" t="s">
        <v>280</v>
      </c>
      <c r="E13" s="511"/>
      <c r="F13" s="241" t="s">
        <v>279</v>
      </c>
      <c r="G13" s="137"/>
      <c r="H13" s="137"/>
      <c r="I13" s="137"/>
      <c r="J13" s="137"/>
      <c r="K13" s="137"/>
      <c r="L13" s="137"/>
      <c r="M13" s="137"/>
      <c r="N13" s="137"/>
      <c r="O13" s="137"/>
      <c r="P13" s="137"/>
      <c r="Q13" s="137"/>
      <c r="R13" s="186"/>
    </row>
    <row r="14" spans="1:21" ht="20.100000000000001" customHeight="1" x14ac:dyDescent="0.15">
      <c r="B14" s="509" t="s">
        <v>127</v>
      </c>
      <c r="C14" s="510"/>
      <c r="D14" s="510" t="s">
        <v>278</v>
      </c>
      <c r="E14" s="511"/>
      <c r="F14" s="223"/>
      <c r="G14" s="223"/>
      <c r="H14" s="223"/>
      <c r="I14" s="223"/>
      <c r="J14" s="223"/>
      <c r="K14" s="223"/>
      <c r="L14" s="223"/>
      <c r="M14" s="223"/>
      <c r="N14" s="223"/>
      <c r="O14" s="223"/>
      <c r="P14" s="223"/>
      <c r="Q14" s="223"/>
      <c r="R14" s="236"/>
    </row>
    <row r="15" spans="1:21" ht="20.100000000000001" customHeight="1" x14ac:dyDescent="0.15">
      <c r="B15" s="342" t="s">
        <v>125</v>
      </c>
      <c r="C15" s="343"/>
      <c r="D15" s="637"/>
      <c r="E15" s="638" t="s">
        <v>277</v>
      </c>
      <c r="F15" s="639"/>
      <c r="G15" s="639"/>
      <c r="H15" s="639"/>
      <c r="I15" s="639"/>
      <c r="J15" s="639"/>
      <c r="K15" s="639"/>
      <c r="L15" s="639"/>
      <c r="M15" s="639"/>
      <c r="N15" s="639"/>
      <c r="O15" s="639"/>
      <c r="P15" s="639"/>
      <c r="Q15" s="639"/>
      <c r="R15" s="640"/>
    </row>
    <row r="16" spans="1:21" ht="20.100000000000001" customHeight="1" x14ac:dyDescent="0.15">
      <c r="B16" s="342" t="s">
        <v>276</v>
      </c>
      <c r="C16" s="343"/>
      <c r="D16" s="343"/>
      <c r="E16" s="343"/>
      <c r="F16" s="343"/>
      <c r="G16" s="637"/>
      <c r="H16" s="210"/>
      <c r="I16" s="210" t="s">
        <v>275</v>
      </c>
      <c r="J16" s="210"/>
      <c r="K16" s="210"/>
      <c r="L16" s="210"/>
      <c r="M16" s="210"/>
      <c r="N16" s="210"/>
      <c r="O16" s="210"/>
      <c r="P16" s="210"/>
      <c r="Q16" s="210"/>
      <c r="R16" s="209"/>
    </row>
    <row r="17" spans="1:20" ht="20.100000000000001" customHeight="1" x14ac:dyDescent="0.15">
      <c r="B17" s="200" t="s">
        <v>274</v>
      </c>
      <c r="C17" s="199"/>
      <c r="D17" s="199"/>
      <c r="E17" s="199"/>
      <c r="F17" s="199"/>
      <c r="G17" s="199"/>
      <c r="H17" s="199"/>
      <c r="I17" s="199"/>
      <c r="J17" s="199"/>
      <c r="K17" s="199"/>
      <c r="L17" s="199"/>
      <c r="M17" s="199"/>
      <c r="N17" s="199"/>
      <c r="O17" s="199"/>
      <c r="R17" s="201"/>
    </row>
    <row r="18" spans="1:20" ht="20.100000000000001" customHeight="1" x14ac:dyDescent="0.15">
      <c r="B18" s="146" t="s">
        <v>273</v>
      </c>
      <c r="E18" s="641">
        <v>46204</v>
      </c>
      <c r="F18" s="642"/>
      <c r="G18" s="642"/>
      <c r="H18" s="643"/>
      <c r="I18" s="134" t="s">
        <v>272</v>
      </c>
      <c r="J18" s="134"/>
      <c r="K18" s="134"/>
      <c r="L18" s="641">
        <v>46447</v>
      </c>
      <c r="M18" s="642"/>
      <c r="N18" s="642"/>
      <c r="O18" s="644"/>
      <c r="P18" s="148"/>
      <c r="Q18" s="137"/>
      <c r="R18" s="137"/>
    </row>
    <row r="19" spans="1:20" ht="20.100000000000001" customHeight="1" x14ac:dyDescent="0.15">
      <c r="B19" s="185" t="s">
        <v>120</v>
      </c>
      <c r="C19" s="184"/>
      <c r="D19" s="184"/>
      <c r="E19" s="184"/>
      <c r="F19" s="183"/>
      <c r="G19" s="184" t="s">
        <v>271</v>
      </c>
      <c r="H19" s="184"/>
      <c r="I19" s="184"/>
      <c r="J19" s="184"/>
      <c r="K19" s="184"/>
      <c r="L19" s="184"/>
      <c r="M19" s="184"/>
      <c r="N19" s="184"/>
      <c r="O19" s="184" t="s">
        <v>29</v>
      </c>
      <c r="P19" s="146"/>
    </row>
    <row r="20" spans="1:20" ht="20.100000000000001" customHeight="1" x14ac:dyDescent="0.15">
      <c r="B20" s="133"/>
      <c r="C20" s="133"/>
      <c r="D20" s="133"/>
      <c r="E20" s="133"/>
      <c r="F20" s="133"/>
      <c r="G20" s="133"/>
      <c r="H20" s="133"/>
      <c r="I20" s="133"/>
      <c r="J20" s="133"/>
      <c r="K20" s="133"/>
      <c r="L20" s="133"/>
      <c r="M20" s="133"/>
      <c r="N20" s="133"/>
      <c r="O20" s="133"/>
    </row>
    <row r="21" spans="1:20" ht="20.100000000000001" customHeight="1" x14ac:dyDescent="0.15">
      <c r="A21" s="57" t="s">
        <v>270</v>
      </c>
    </row>
    <row r="22" spans="1:20" ht="20.100000000000001" customHeight="1" x14ac:dyDescent="0.15">
      <c r="B22" s="628" t="s">
        <v>269</v>
      </c>
      <c r="C22" s="629"/>
      <c r="D22" s="629"/>
      <c r="E22" s="629"/>
      <c r="F22" s="629"/>
      <c r="G22" s="629"/>
      <c r="H22" s="629"/>
      <c r="I22" s="629"/>
      <c r="J22" s="629"/>
      <c r="K22" s="629"/>
      <c r="L22" s="629"/>
      <c r="M22" s="629"/>
      <c r="N22" s="629"/>
      <c r="O22" s="629"/>
      <c r="P22" s="629"/>
      <c r="Q22" s="629"/>
      <c r="R22" s="629"/>
      <c r="S22" s="629"/>
      <c r="T22" s="630"/>
    </row>
    <row r="23" spans="1:20" ht="18" customHeight="1" x14ac:dyDescent="0.15">
      <c r="B23" s="631"/>
      <c r="C23" s="632"/>
      <c r="D23" s="632"/>
      <c r="E23" s="632"/>
      <c r="F23" s="632"/>
      <c r="G23" s="632"/>
      <c r="H23" s="632"/>
      <c r="I23" s="632"/>
      <c r="J23" s="632"/>
      <c r="K23" s="632"/>
      <c r="L23" s="632"/>
      <c r="M23" s="632"/>
      <c r="N23" s="632"/>
      <c r="O23" s="632"/>
      <c r="P23" s="632"/>
      <c r="Q23" s="632"/>
      <c r="R23" s="632"/>
      <c r="S23" s="632"/>
      <c r="T23" s="633"/>
    </row>
    <row r="24" spans="1:20" ht="18" customHeight="1" x14ac:dyDescent="0.15">
      <c r="B24" s="631"/>
      <c r="C24" s="632"/>
      <c r="D24" s="632"/>
      <c r="E24" s="632"/>
      <c r="F24" s="632"/>
      <c r="G24" s="632"/>
      <c r="H24" s="632"/>
      <c r="I24" s="632"/>
      <c r="J24" s="632"/>
      <c r="K24" s="632"/>
      <c r="L24" s="632"/>
      <c r="M24" s="632"/>
      <c r="N24" s="632"/>
      <c r="O24" s="632"/>
      <c r="P24" s="632"/>
      <c r="Q24" s="632"/>
      <c r="R24" s="632"/>
      <c r="S24" s="632"/>
      <c r="T24" s="633"/>
    </row>
    <row r="25" spans="1:20" ht="20.100000000000001" customHeight="1" x14ac:dyDescent="0.15">
      <c r="B25" s="631"/>
      <c r="C25" s="632"/>
      <c r="D25" s="632"/>
      <c r="E25" s="632"/>
      <c r="F25" s="632"/>
      <c r="G25" s="632"/>
      <c r="H25" s="632"/>
      <c r="I25" s="632"/>
      <c r="J25" s="632"/>
      <c r="K25" s="632"/>
      <c r="L25" s="632"/>
      <c r="M25" s="632"/>
      <c r="N25" s="632"/>
      <c r="O25" s="632"/>
      <c r="P25" s="632"/>
      <c r="Q25" s="632"/>
      <c r="R25" s="632"/>
      <c r="S25" s="632"/>
      <c r="T25" s="633"/>
    </row>
    <row r="26" spans="1:20" ht="20.100000000000001" customHeight="1" x14ac:dyDescent="0.15">
      <c r="B26" s="631"/>
      <c r="C26" s="632"/>
      <c r="D26" s="632"/>
      <c r="E26" s="632"/>
      <c r="F26" s="632"/>
      <c r="G26" s="632"/>
      <c r="H26" s="632"/>
      <c r="I26" s="632"/>
      <c r="J26" s="632"/>
      <c r="K26" s="632"/>
      <c r="L26" s="632"/>
      <c r="M26" s="632"/>
      <c r="N26" s="632"/>
      <c r="O26" s="632"/>
      <c r="P26" s="632"/>
      <c r="Q26" s="632"/>
      <c r="R26" s="632"/>
      <c r="S26" s="632"/>
      <c r="T26" s="633"/>
    </row>
    <row r="27" spans="1:20" ht="20.100000000000001" customHeight="1" x14ac:dyDescent="0.15">
      <c r="B27" s="631"/>
      <c r="C27" s="632"/>
      <c r="D27" s="632"/>
      <c r="E27" s="632"/>
      <c r="F27" s="632"/>
      <c r="G27" s="632"/>
      <c r="H27" s="632"/>
      <c r="I27" s="632"/>
      <c r="J27" s="632"/>
      <c r="K27" s="632"/>
      <c r="L27" s="632"/>
      <c r="M27" s="632"/>
      <c r="N27" s="632"/>
      <c r="O27" s="632"/>
      <c r="P27" s="632"/>
      <c r="Q27" s="632"/>
      <c r="R27" s="632"/>
      <c r="S27" s="632"/>
      <c r="T27" s="633"/>
    </row>
    <row r="28" spans="1:20" ht="20.100000000000001" customHeight="1" x14ac:dyDescent="0.15">
      <c r="B28" s="631"/>
      <c r="C28" s="632"/>
      <c r="D28" s="632"/>
      <c r="E28" s="632"/>
      <c r="F28" s="632"/>
      <c r="G28" s="632"/>
      <c r="H28" s="632"/>
      <c r="I28" s="632"/>
      <c r="J28" s="632"/>
      <c r="K28" s="632"/>
      <c r="L28" s="632"/>
      <c r="M28" s="632"/>
      <c r="N28" s="632"/>
      <c r="O28" s="632"/>
      <c r="P28" s="632"/>
      <c r="Q28" s="632"/>
      <c r="R28" s="632"/>
      <c r="S28" s="632"/>
      <c r="T28" s="633"/>
    </row>
    <row r="29" spans="1:20" ht="20.100000000000001" customHeight="1" x14ac:dyDescent="0.15">
      <c r="B29" s="631"/>
      <c r="C29" s="632"/>
      <c r="D29" s="632"/>
      <c r="E29" s="632"/>
      <c r="F29" s="632"/>
      <c r="G29" s="632"/>
      <c r="H29" s="632"/>
      <c r="I29" s="632"/>
      <c r="J29" s="632"/>
      <c r="K29" s="632"/>
      <c r="L29" s="632"/>
      <c r="M29" s="632"/>
      <c r="N29" s="632"/>
      <c r="O29" s="632"/>
      <c r="P29" s="632"/>
      <c r="Q29" s="632"/>
      <c r="R29" s="632"/>
      <c r="S29" s="632"/>
      <c r="T29" s="633"/>
    </row>
    <row r="30" spans="1:20" ht="20.100000000000001" customHeight="1" x14ac:dyDescent="0.15">
      <c r="B30" s="631"/>
      <c r="C30" s="632"/>
      <c r="D30" s="632"/>
      <c r="E30" s="632"/>
      <c r="F30" s="632"/>
      <c r="G30" s="632"/>
      <c r="H30" s="632"/>
      <c r="I30" s="632"/>
      <c r="J30" s="632"/>
      <c r="K30" s="632"/>
      <c r="L30" s="632"/>
      <c r="M30" s="632"/>
      <c r="N30" s="632"/>
      <c r="O30" s="632"/>
      <c r="P30" s="632"/>
      <c r="Q30" s="632"/>
      <c r="R30" s="632"/>
      <c r="S30" s="632"/>
      <c r="T30" s="633"/>
    </row>
    <row r="31" spans="1:20" ht="20.100000000000001" customHeight="1" x14ac:dyDescent="0.15">
      <c r="B31" s="631"/>
      <c r="C31" s="632"/>
      <c r="D31" s="632"/>
      <c r="E31" s="632"/>
      <c r="F31" s="632"/>
      <c r="G31" s="632"/>
      <c r="H31" s="632"/>
      <c r="I31" s="632"/>
      <c r="J31" s="632"/>
      <c r="K31" s="632"/>
      <c r="L31" s="632"/>
      <c r="M31" s="632"/>
      <c r="N31" s="632"/>
      <c r="O31" s="632"/>
      <c r="P31" s="632"/>
      <c r="Q31" s="632"/>
      <c r="R31" s="632"/>
      <c r="S31" s="632"/>
      <c r="T31" s="633"/>
    </row>
    <row r="32" spans="1:20" ht="20.100000000000001" customHeight="1" x14ac:dyDescent="0.15">
      <c r="B32" s="631"/>
      <c r="C32" s="632"/>
      <c r="D32" s="632"/>
      <c r="E32" s="632"/>
      <c r="F32" s="632"/>
      <c r="G32" s="632"/>
      <c r="H32" s="632"/>
      <c r="I32" s="632"/>
      <c r="J32" s="632"/>
      <c r="K32" s="632"/>
      <c r="L32" s="632"/>
      <c r="M32" s="632"/>
      <c r="N32" s="632"/>
      <c r="O32" s="632"/>
      <c r="P32" s="632"/>
      <c r="Q32" s="632"/>
      <c r="R32" s="632"/>
      <c r="S32" s="632"/>
      <c r="T32" s="633"/>
    </row>
    <row r="33" spans="2:20" ht="20.100000000000001" customHeight="1" x14ac:dyDescent="0.15">
      <c r="B33" s="631"/>
      <c r="C33" s="632"/>
      <c r="D33" s="632"/>
      <c r="E33" s="632"/>
      <c r="F33" s="632"/>
      <c r="G33" s="632"/>
      <c r="H33" s="632"/>
      <c r="I33" s="632"/>
      <c r="J33" s="632"/>
      <c r="K33" s="632"/>
      <c r="L33" s="632"/>
      <c r="M33" s="632"/>
      <c r="N33" s="632"/>
      <c r="O33" s="632"/>
      <c r="P33" s="632"/>
      <c r="Q33" s="632"/>
      <c r="R33" s="632"/>
      <c r="S33" s="632"/>
      <c r="T33" s="633"/>
    </row>
    <row r="34" spans="2:20" ht="20.100000000000001" customHeight="1" x14ac:dyDescent="0.15">
      <c r="B34" s="631"/>
      <c r="C34" s="632"/>
      <c r="D34" s="632"/>
      <c r="E34" s="632"/>
      <c r="F34" s="632"/>
      <c r="G34" s="632"/>
      <c r="H34" s="632"/>
      <c r="I34" s="632"/>
      <c r="J34" s="632"/>
      <c r="K34" s="632"/>
      <c r="L34" s="632"/>
      <c r="M34" s="632"/>
      <c r="N34" s="632"/>
      <c r="O34" s="632"/>
      <c r="P34" s="632"/>
      <c r="Q34" s="632"/>
      <c r="R34" s="632"/>
      <c r="S34" s="632"/>
      <c r="T34" s="633"/>
    </row>
    <row r="35" spans="2:20" ht="20.100000000000001" customHeight="1" x14ac:dyDescent="0.15">
      <c r="B35" s="631"/>
      <c r="C35" s="632"/>
      <c r="D35" s="632"/>
      <c r="E35" s="632"/>
      <c r="F35" s="632"/>
      <c r="G35" s="632"/>
      <c r="H35" s="632"/>
      <c r="I35" s="632"/>
      <c r="J35" s="632"/>
      <c r="K35" s="632"/>
      <c r="L35" s="632"/>
      <c r="M35" s="632"/>
      <c r="N35" s="632"/>
      <c r="O35" s="632"/>
      <c r="P35" s="632"/>
      <c r="Q35" s="632"/>
      <c r="R35" s="632"/>
      <c r="S35" s="632"/>
      <c r="T35" s="633"/>
    </row>
    <row r="36" spans="2:20" ht="20.100000000000001" customHeight="1" x14ac:dyDescent="0.15">
      <c r="B36" s="634"/>
      <c r="C36" s="635"/>
      <c r="D36" s="635"/>
      <c r="E36" s="635"/>
      <c r="F36" s="635"/>
      <c r="G36" s="635"/>
      <c r="H36" s="635"/>
      <c r="I36" s="635"/>
      <c r="J36" s="635"/>
      <c r="K36" s="635"/>
      <c r="L36" s="635"/>
      <c r="M36" s="635"/>
      <c r="N36" s="635"/>
      <c r="O36" s="635"/>
      <c r="P36" s="635"/>
      <c r="Q36" s="635"/>
      <c r="R36" s="635"/>
      <c r="S36" s="635"/>
      <c r="T36" s="636"/>
    </row>
  </sheetData>
  <mergeCells count="27">
    <mergeCell ref="B22:T36"/>
    <mergeCell ref="Q1:T1"/>
    <mergeCell ref="B16:G16"/>
    <mergeCell ref="E15:R15"/>
    <mergeCell ref="E18:H18"/>
    <mergeCell ref="L18:O18"/>
    <mergeCell ref="B14:C14"/>
    <mergeCell ref="D14:E14"/>
    <mergeCell ref="B12:E12"/>
    <mergeCell ref="B15:D15"/>
    <mergeCell ref="N3:T3"/>
    <mergeCell ref="A6:B6"/>
    <mergeCell ref="B13:C13"/>
    <mergeCell ref="D13:E13"/>
    <mergeCell ref="N4:T4"/>
    <mergeCell ref="A5:B5"/>
    <mergeCell ref="N5:T5"/>
    <mergeCell ref="A9:U9"/>
    <mergeCell ref="C4:I4"/>
    <mergeCell ref="K4:M4"/>
    <mergeCell ref="C6:I6"/>
    <mergeCell ref="A1:C1"/>
    <mergeCell ref="A3:B3"/>
    <mergeCell ref="K3:M3"/>
    <mergeCell ref="A4:B4"/>
    <mergeCell ref="C5:I5"/>
    <mergeCell ref="K5:M5"/>
  </mergeCells>
  <phoneticPr fontId="2"/>
  <pageMargins left="0.98425196850393704" right="0.39370078740157483" top="0.59055118110236227" bottom="0.39370078740157483" header="0.51181102362204722" footer="0.51181102362204722"/>
  <pageSetup paperSize="9" scale="92"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27"/>
  </sheetPr>
  <dimension ref="A1:U53"/>
  <sheetViews>
    <sheetView view="pageBreakPreview" zoomScaleNormal="100" workbookViewId="0">
      <selection activeCell="N10" sqref="N10:N11"/>
    </sheetView>
  </sheetViews>
  <sheetFormatPr defaultRowHeight="13.5" x14ac:dyDescent="0.15"/>
  <cols>
    <col min="1" max="15" width="4.75" customWidth="1"/>
    <col min="16" max="21" width="3.875" customWidth="1"/>
  </cols>
  <sheetData>
    <row r="1" spans="1:21" ht="25.5" customHeight="1" thickBot="1" x14ac:dyDescent="0.2">
      <c r="A1" s="356" t="s">
        <v>289</v>
      </c>
      <c r="B1" s="357"/>
      <c r="C1" s="357"/>
      <c r="D1" s="358"/>
      <c r="N1" s="96"/>
      <c r="O1" s="96"/>
      <c r="P1" s="96"/>
      <c r="Q1" s="78"/>
      <c r="R1" s="78"/>
      <c r="S1" s="78"/>
      <c r="U1" s="124" t="s">
        <v>288</v>
      </c>
    </row>
    <row r="2" spans="1:21" ht="20.100000000000001" customHeight="1" x14ac:dyDescent="0.15">
      <c r="I2" s="123"/>
      <c r="J2" s="123"/>
      <c r="L2" s="279" t="s">
        <v>42</v>
      </c>
      <c r="M2" s="280"/>
      <c r="N2" s="280"/>
      <c r="O2" s="280"/>
      <c r="P2" s="281"/>
      <c r="Q2" s="245"/>
      <c r="R2" s="244"/>
      <c r="S2" s="244"/>
      <c r="T2" s="244"/>
      <c r="U2" s="243"/>
    </row>
    <row r="3" spans="1:21" ht="24" customHeight="1" x14ac:dyDescent="0.15">
      <c r="L3" s="279" t="s">
        <v>41</v>
      </c>
      <c r="M3" s="284"/>
      <c r="N3" s="282" t="s">
        <v>40</v>
      </c>
      <c r="O3" s="244"/>
      <c r="P3" s="244"/>
      <c r="Q3" s="244"/>
      <c r="R3" s="244"/>
      <c r="S3" s="244"/>
      <c r="T3" s="244"/>
      <c r="U3" s="243"/>
    </row>
    <row r="4" spans="1:21" ht="24" customHeight="1" thickBot="1" x14ac:dyDescent="0.2">
      <c r="L4" s="279" t="s">
        <v>38</v>
      </c>
      <c r="M4" s="284"/>
      <c r="N4" s="283"/>
      <c r="O4" s="244"/>
      <c r="P4" s="244"/>
      <c r="Q4" s="244"/>
      <c r="R4" s="244"/>
      <c r="S4" s="244"/>
      <c r="T4" s="244"/>
      <c r="U4" s="243"/>
    </row>
    <row r="5" spans="1:21" ht="24" customHeight="1" thickBot="1" x14ac:dyDescent="0.2">
      <c r="L5" s="307" t="s">
        <v>56</v>
      </c>
      <c r="M5" s="308"/>
      <c r="N5" s="308"/>
      <c r="O5" s="363"/>
      <c r="P5" s="359"/>
      <c r="Q5" s="326"/>
      <c r="R5" s="326"/>
      <c r="S5" s="326"/>
      <c r="T5" s="326"/>
      <c r="U5" s="327"/>
    </row>
    <row r="6" spans="1:21" ht="15.75" customHeight="1" x14ac:dyDescent="0.15"/>
    <row r="7" spans="1:21" ht="18.75" customHeight="1" x14ac:dyDescent="0.15">
      <c r="A7" s="316" t="s">
        <v>353</v>
      </c>
      <c r="B7" s="316"/>
      <c r="C7" s="316"/>
      <c r="D7" s="316"/>
      <c r="E7" s="316"/>
      <c r="F7" s="316"/>
      <c r="G7" s="316"/>
      <c r="H7" s="316"/>
      <c r="I7" s="316"/>
      <c r="J7" s="316"/>
      <c r="K7" s="316"/>
      <c r="L7" s="316"/>
      <c r="M7" s="316"/>
      <c r="N7" s="316"/>
      <c r="O7" s="316"/>
      <c r="P7" s="316"/>
      <c r="Q7" s="316"/>
      <c r="R7" s="316"/>
      <c r="S7" s="316"/>
      <c r="T7" s="316"/>
      <c r="U7" s="316"/>
    </row>
    <row r="10" spans="1:21" ht="28.5" customHeight="1" thickBot="1" x14ac:dyDescent="0.2">
      <c r="A10" s="57" t="s">
        <v>70</v>
      </c>
    </row>
    <row r="11" spans="1:21" x14ac:dyDescent="0.15">
      <c r="A11" s="57"/>
      <c r="D11" s="263" t="s">
        <v>8</v>
      </c>
      <c r="E11" s="264"/>
      <c r="F11" s="52"/>
      <c r="G11" s="60" t="s">
        <v>7</v>
      </c>
      <c r="H11" s="60" t="s">
        <v>5</v>
      </c>
      <c r="I11" s="63" t="s">
        <v>4</v>
      </c>
      <c r="J11" s="62" t="s">
        <v>3</v>
      </c>
      <c r="K11" s="59" t="s">
        <v>6</v>
      </c>
      <c r="L11" s="61" t="s">
        <v>5</v>
      </c>
      <c r="M11" s="60" t="s">
        <v>4</v>
      </c>
      <c r="N11" s="59" t="s">
        <v>3</v>
      </c>
      <c r="O11" s="58" t="s">
        <v>2</v>
      </c>
    </row>
    <row r="12" spans="1:21" ht="36" customHeight="1" thickBot="1" x14ac:dyDescent="0.2">
      <c r="A12" s="57"/>
      <c r="D12" s="265"/>
      <c r="E12" s="266"/>
      <c r="F12" s="119"/>
      <c r="G12" s="3"/>
      <c r="H12" s="3" t="s">
        <v>329</v>
      </c>
      <c r="I12" s="6">
        <v>5</v>
      </c>
      <c r="J12" s="5">
        <v>3</v>
      </c>
      <c r="K12" s="2">
        <v>2</v>
      </c>
      <c r="L12" s="4">
        <v>8</v>
      </c>
      <c r="M12" s="3">
        <v>0</v>
      </c>
      <c r="N12" s="2">
        <v>0</v>
      </c>
      <c r="O12" s="1">
        <v>0</v>
      </c>
    </row>
    <row r="13" spans="1:21" ht="21" customHeight="1" x14ac:dyDescent="0.15">
      <c r="A13" s="57"/>
    </row>
    <row r="14" spans="1:21" ht="27.75" customHeight="1" x14ac:dyDescent="0.15">
      <c r="A14" s="57" t="s">
        <v>68</v>
      </c>
    </row>
    <row r="15" spans="1:21" ht="30" customHeight="1" x14ac:dyDescent="0.15">
      <c r="B15" s="279" t="s">
        <v>67</v>
      </c>
      <c r="C15" s="348"/>
      <c r="D15" s="348"/>
      <c r="E15" s="348"/>
      <c r="F15" s="348"/>
      <c r="G15" s="348"/>
      <c r="H15" s="284"/>
      <c r="I15" s="279" t="s">
        <v>66</v>
      </c>
      <c r="J15" s="348"/>
      <c r="K15" s="348"/>
      <c r="L15" s="348"/>
      <c r="M15" s="284"/>
      <c r="N15" s="348" t="s">
        <v>65</v>
      </c>
      <c r="O15" s="348"/>
      <c r="P15" s="348"/>
      <c r="Q15" s="348"/>
      <c r="R15" s="348"/>
      <c r="S15" s="284"/>
    </row>
    <row r="16" spans="1:21" ht="30" customHeight="1" x14ac:dyDescent="0.15">
      <c r="B16" s="351" t="s">
        <v>287</v>
      </c>
      <c r="C16" s="352"/>
      <c r="D16" s="352"/>
      <c r="E16" s="352"/>
      <c r="F16" s="352"/>
      <c r="G16" s="352"/>
      <c r="H16" s="353"/>
      <c r="I16" s="647">
        <v>5328750</v>
      </c>
      <c r="J16" s="648"/>
      <c r="K16" s="648"/>
      <c r="L16" s="648"/>
      <c r="M16" s="118" t="s">
        <v>2</v>
      </c>
      <c r="N16" s="366">
        <v>2664000</v>
      </c>
      <c r="O16" s="367"/>
      <c r="P16" s="367"/>
      <c r="Q16" s="367"/>
      <c r="R16" s="367"/>
      <c r="S16" s="118" t="s">
        <v>2</v>
      </c>
    </row>
    <row r="17" spans="2:21" ht="30" customHeight="1" x14ac:dyDescent="0.15">
      <c r="B17" s="342" t="s">
        <v>47</v>
      </c>
      <c r="C17" s="343"/>
      <c r="D17" s="343"/>
      <c r="E17" s="343"/>
      <c r="F17" s="343"/>
      <c r="G17" s="343"/>
      <c r="H17" s="344"/>
      <c r="I17" s="368">
        <f>I16</f>
        <v>5328750</v>
      </c>
      <c r="J17" s="369"/>
      <c r="K17" s="369"/>
      <c r="L17" s="369"/>
      <c r="M17" s="117"/>
      <c r="N17" s="368">
        <v>2664000</v>
      </c>
      <c r="O17" s="369"/>
      <c r="P17" s="369"/>
      <c r="Q17" s="369"/>
      <c r="R17" s="369"/>
      <c r="S17" s="117"/>
    </row>
    <row r="18" spans="2:21" ht="30" customHeight="1" x14ac:dyDescent="0.15">
      <c r="B18" s="342"/>
      <c r="C18" s="343"/>
      <c r="D18" s="343"/>
      <c r="E18" s="343"/>
      <c r="F18" s="343"/>
      <c r="G18" s="343"/>
      <c r="H18" s="344"/>
      <c r="I18" s="368"/>
      <c r="J18" s="369"/>
      <c r="K18" s="369"/>
      <c r="L18" s="369"/>
      <c r="M18" s="117"/>
      <c r="N18" s="368"/>
      <c r="O18" s="369"/>
      <c r="P18" s="369"/>
      <c r="Q18" s="369"/>
      <c r="R18" s="369"/>
      <c r="S18" s="117"/>
    </row>
    <row r="19" spans="2:21" ht="30" customHeight="1" x14ac:dyDescent="0.15">
      <c r="B19" s="342"/>
      <c r="C19" s="343"/>
      <c r="D19" s="343"/>
      <c r="E19" s="343"/>
      <c r="F19" s="343"/>
      <c r="G19" s="343"/>
      <c r="H19" s="344"/>
      <c r="I19" s="368"/>
      <c r="J19" s="369"/>
      <c r="K19" s="369"/>
      <c r="L19" s="369"/>
      <c r="M19" s="117"/>
      <c r="N19" s="368"/>
      <c r="O19" s="369"/>
      <c r="P19" s="369"/>
      <c r="Q19" s="369"/>
      <c r="R19" s="369"/>
      <c r="S19" s="117"/>
    </row>
    <row r="20" spans="2:21" ht="30" customHeight="1" x14ac:dyDescent="0.15">
      <c r="B20" s="342"/>
      <c r="C20" s="343"/>
      <c r="D20" s="343"/>
      <c r="E20" s="343"/>
      <c r="F20" s="343"/>
      <c r="G20" s="343"/>
      <c r="H20" s="344"/>
      <c r="I20" s="368"/>
      <c r="J20" s="369"/>
      <c r="K20" s="369"/>
      <c r="L20" s="369"/>
      <c r="M20" s="117"/>
      <c r="N20" s="368"/>
      <c r="O20" s="369"/>
      <c r="P20" s="369"/>
      <c r="Q20" s="369"/>
      <c r="R20" s="369"/>
      <c r="S20" s="117"/>
    </row>
    <row r="21" spans="2:21" ht="30" customHeight="1" x14ac:dyDescent="0.15">
      <c r="B21" s="342"/>
      <c r="C21" s="343"/>
      <c r="D21" s="343"/>
      <c r="E21" s="343"/>
      <c r="F21" s="343"/>
      <c r="G21" s="343"/>
      <c r="H21" s="344"/>
      <c r="I21" s="368"/>
      <c r="J21" s="369"/>
      <c r="K21" s="369"/>
      <c r="L21" s="369"/>
      <c r="M21" s="116"/>
      <c r="N21" s="368"/>
      <c r="O21" s="369"/>
      <c r="P21" s="369"/>
      <c r="Q21" s="369"/>
      <c r="R21" s="369"/>
      <c r="S21" s="116"/>
    </row>
    <row r="22" spans="2:21" ht="30" customHeight="1" x14ac:dyDescent="0.15">
      <c r="B22" s="114"/>
      <c r="C22" s="114"/>
      <c r="D22" s="114"/>
      <c r="E22" s="114"/>
      <c r="F22" s="114"/>
      <c r="G22" s="114"/>
      <c r="H22" s="115"/>
      <c r="I22" s="114"/>
      <c r="J22" s="114"/>
      <c r="K22" s="114"/>
      <c r="L22" s="279" t="s">
        <v>9</v>
      </c>
      <c r="M22" s="284"/>
      <c r="N22" s="645">
        <f>N16+N17+N18+N19+N20+N21</f>
        <v>5328000</v>
      </c>
      <c r="O22" s="646"/>
      <c r="P22" s="646"/>
      <c r="Q22" s="646"/>
      <c r="R22" s="646"/>
      <c r="S22" s="113" t="s">
        <v>2</v>
      </c>
    </row>
    <row r="23" spans="2:21" ht="20.25" customHeight="1" x14ac:dyDescent="0.15">
      <c r="B23" s="340" t="s">
        <v>286</v>
      </c>
      <c r="C23" s="340"/>
      <c r="D23" s="340"/>
      <c r="E23" s="340"/>
      <c r="F23" s="340"/>
      <c r="G23" s="340"/>
      <c r="H23" s="340"/>
      <c r="I23" s="340"/>
      <c r="J23" s="340"/>
      <c r="K23" s="340"/>
      <c r="L23" s="340"/>
      <c r="M23" s="340"/>
      <c r="N23" s="340"/>
      <c r="O23" s="340"/>
      <c r="P23" s="340"/>
      <c r="Q23" s="340"/>
      <c r="R23" s="340"/>
      <c r="S23" s="340"/>
      <c r="T23" s="340"/>
      <c r="U23" s="340"/>
    </row>
    <row r="24" spans="2:21" ht="20.25" customHeight="1" x14ac:dyDescent="0.15">
      <c r="B24" s="340" t="s">
        <v>285</v>
      </c>
      <c r="C24" s="340"/>
      <c r="D24" s="340"/>
      <c r="E24" s="340"/>
      <c r="F24" s="340"/>
      <c r="G24" s="340"/>
      <c r="H24" s="340"/>
      <c r="I24" s="340"/>
      <c r="J24" s="340"/>
      <c r="K24" s="340"/>
      <c r="L24" s="340"/>
      <c r="M24" s="340"/>
      <c r="N24" s="340"/>
      <c r="O24" s="340"/>
      <c r="P24" s="340"/>
      <c r="Q24" s="340"/>
      <c r="R24" s="340"/>
      <c r="S24" s="340"/>
      <c r="T24" s="340"/>
      <c r="U24" s="340"/>
    </row>
    <row r="25" spans="2:21" ht="19.5" customHeight="1" x14ac:dyDescent="0.15">
      <c r="C25" s="154" t="s">
        <v>347</v>
      </c>
    </row>
    <row r="26" spans="2:21" ht="19.5" customHeight="1" x14ac:dyDescent="0.15">
      <c r="B26" t="s">
        <v>59</v>
      </c>
    </row>
    <row r="27" spans="2:21" ht="20.100000000000001" customHeight="1" x14ac:dyDescent="0.15">
      <c r="B27" t="s">
        <v>58</v>
      </c>
    </row>
    <row r="28" spans="2:21" ht="20.100000000000001" customHeight="1" x14ac:dyDescent="0.15"/>
    <row r="29" spans="2:21" ht="20.100000000000001" customHeight="1" x14ac:dyDescent="0.15"/>
    <row r="30" spans="2:21" ht="20.100000000000001" customHeight="1" x14ac:dyDescent="0.15"/>
    <row r="31" spans="2:21" ht="20.100000000000001" customHeight="1" x14ac:dyDescent="0.15"/>
    <row r="32" spans="2:21" ht="20.100000000000001" customHeight="1" x14ac:dyDescent="0.15"/>
    <row r="33" spans="2:2" ht="20.100000000000001" customHeight="1" x14ac:dyDescent="0.15"/>
    <row r="34" spans="2:2" ht="20.100000000000001" customHeight="1" x14ac:dyDescent="0.15"/>
    <row r="35" spans="2:2" ht="20.100000000000001" customHeight="1" x14ac:dyDescent="0.15"/>
    <row r="36" spans="2:2" ht="20.100000000000001" customHeight="1" x14ac:dyDescent="0.15">
      <c r="B36" s="111"/>
    </row>
    <row r="52" spans="3:11" x14ac:dyDescent="0.15">
      <c r="C52" s="110"/>
      <c r="D52" s="110"/>
      <c r="E52" s="110"/>
      <c r="F52" s="110"/>
      <c r="G52" s="110"/>
      <c r="H52" s="110"/>
      <c r="I52" s="110"/>
      <c r="J52" s="110"/>
      <c r="K52" s="110"/>
    </row>
    <row r="53" spans="3:11" x14ac:dyDescent="0.15">
      <c r="C53" s="110"/>
      <c r="D53" s="110"/>
      <c r="E53" s="110"/>
      <c r="F53" s="110"/>
      <c r="G53" s="110"/>
      <c r="H53" s="110"/>
      <c r="I53" s="110"/>
      <c r="J53" s="110"/>
      <c r="K53" s="110"/>
    </row>
  </sheetData>
  <mergeCells count="34">
    <mergeCell ref="D11:E12"/>
    <mergeCell ref="A7:U7"/>
    <mergeCell ref="A1:D1"/>
    <mergeCell ref="N16:R16"/>
    <mergeCell ref="L2:P2"/>
    <mergeCell ref="L3:M3"/>
    <mergeCell ref="N3:N4"/>
    <mergeCell ref="B16:H16"/>
    <mergeCell ref="L4:M4"/>
    <mergeCell ref="I16:L16"/>
    <mergeCell ref="L5:O5"/>
    <mergeCell ref="P5:U5"/>
    <mergeCell ref="N18:R18"/>
    <mergeCell ref="B17:H17"/>
    <mergeCell ref="B23:U23"/>
    <mergeCell ref="I17:L17"/>
    <mergeCell ref="B15:H15"/>
    <mergeCell ref="I15:M15"/>
    <mergeCell ref="B24:U24"/>
    <mergeCell ref="N17:R17"/>
    <mergeCell ref="N15:S15"/>
    <mergeCell ref="B21:H21"/>
    <mergeCell ref="I21:L21"/>
    <mergeCell ref="N21:R21"/>
    <mergeCell ref="N22:R22"/>
    <mergeCell ref="L22:M22"/>
    <mergeCell ref="B19:H19"/>
    <mergeCell ref="I19:L19"/>
    <mergeCell ref="N19:R19"/>
    <mergeCell ref="B20:H20"/>
    <mergeCell ref="I20:L20"/>
    <mergeCell ref="N20:R20"/>
    <mergeCell ref="B18:H18"/>
    <mergeCell ref="I18:L18"/>
  </mergeCells>
  <phoneticPr fontId="2"/>
  <pageMargins left="0.59055118110236227" right="0.39370078740157483" top="0.78740157480314965" bottom="0.31496062992125984" header="0.23622047244094491" footer="0.11811023622047245"/>
  <pageSetup paperSize="9" scale="9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27"/>
  </sheetPr>
  <dimension ref="A1:AF46"/>
  <sheetViews>
    <sheetView view="pageBreakPreview" zoomScaleNormal="100" workbookViewId="0">
      <selection activeCell="F1" sqref="F1"/>
    </sheetView>
  </sheetViews>
  <sheetFormatPr defaultRowHeight="13.5" x14ac:dyDescent="0.15"/>
  <cols>
    <col min="1" max="14" width="4.75" customWidth="1"/>
    <col min="15" max="21" width="3.875" customWidth="1"/>
  </cols>
  <sheetData>
    <row r="1" spans="1:21" ht="25.5" customHeight="1" thickBot="1" x14ac:dyDescent="0.2">
      <c r="A1" s="356" t="s">
        <v>289</v>
      </c>
      <c r="B1" s="357"/>
      <c r="C1" s="357"/>
      <c r="D1" s="358"/>
      <c r="N1" s="96"/>
      <c r="O1" s="96"/>
      <c r="P1" s="96"/>
      <c r="Q1" s="78"/>
      <c r="R1" s="78"/>
      <c r="S1" s="78"/>
      <c r="T1" s="124" t="s">
        <v>323</v>
      </c>
    </row>
    <row r="2" spans="1:21" ht="24" customHeight="1" x14ac:dyDescent="0.15">
      <c r="I2" s="123"/>
      <c r="J2" s="123"/>
      <c r="L2" s="139"/>
      <c r="M2" s="139"/>
      <c r="N2" s="139"/>
    </row>
    <row r="3" spans="1:21" ht="19.5" customHeight="1" x14ac:dyDescent="0.15">
      <c r="B3" s="371" t="s">
        <v>110</v>
      </c>
      <c r="C3" s="372"/>
      <c r="D3" s="252">
        <v>1</v>
      </c>
      <c r="E3" s="251">
        <v>1</v>
      </c>
      <c r="F3" s="251">
        <v>1</v>
      </c>
      <c r="G3" s="251">
        <v>1</v>
      </c>
      <c r="H3" s="251">
        <v>1</v>
      </c>
      <c r="I3" s="251">
        <v>1</v>
      </c>
      <c r="J3" s="130">
        <v>1</v>
      </c>
      <c r="L3" s="279" t="s">
        <v>109</v>
      </c>
      <c r="M3" s="348"/>
      <c r="N3" s="284"/>
      <c r="O3" s="279" t="s">
        <v>108</v>
      </c>
      <c r="P3" s="348"/>
      <c r="Q3" s="348"/>
      <c r="R3" s="348"/>
      <c r="S3" s="348"/>
      <c r="T3" s="348"/>
      <c r="U3" s="284"/>
    </row>
    <row r="4" spans="1:21" ht="19.5" customHeight="1" x14ac:dyDescent="0.15">
      <c r="B4" s="371" t="s">
        <v>107</v>
      </c>
      <c r="C4" s="372"/>
      <c r="D4" s="371" t="s">
        <v>71</v>
      </c>
      <c r="E4" s="376"/>
      <c r="F4" s="376"/>
      <c r="G4" s="376"/>
      <c r="H4" s="376"/>
      <c r="I4" s="376"/>
      <c r="J4" s="372"/>
      <c r="L4" s="374" t="s">
        <v>28</v>
      </c>
      <c r="M4" s="270"/>
      <c r="N4" s="375"/>
      <c r="O4" s="279" t="s">
        <v>322</v>
      </c>
      <c r="P4" s="348"/>
      <c r="Q4" s="348"/>
      <c r="R4" s="348"/>
      <c r="S4" s="348"/>
      <c r="T4" s="348"/>
      <c r="U4" s="284"/>
    </row>
    <row r="5" spans="1:21" ht="19.5" customHeight="1" x14ac:dyDescent="0.15">
      <c r="B5" s="371" t="s">
        <v>105</v>
      </c>
      <c r="C5" s="372"/>
      <c r="D5" s="371" t="s">
        <v>321</v>
      </c>
      <c r="E5" s="376"/>
      <c r="F5" s="376"/>
      <c r="G5" s="376"/>
      <c r="H5" s="376"/>
      <c r="I5" s="376"/>
      <c r="J5" s="372"/>
      <c r="L5" s="279" t="s">
        <v>103</v>
      </c>
      <c r="M5" s="348"/>
      <c r="N5" s="284"/>
      <c r="O5" s="279" t="s">
        <v>320</v>
      </c>
      <c r="P5" s="348"/>
      <c r="Q5" s="348"/>
      <c r="R5" s="348"/>
      <c r="S5" s="348"/>
      <c r="T5" s="348"/>
      <c r="U5" s="284"/>
    </row>
    <row r="6" spans="1:21" ht="19.5" customHeight="1" x14ac:dyDescent="0.15">
      <c r="L6" s="57"/>
      <c r="M6" s="57"/>
      <c r="N6" s="57"/>
    </row>
    <row r="7" spans="1:21" s="57" customFormat="1" ht="20.100000000000001" customHeight="1" x14ac:dyDescent="0.15">
      <c r="A7" s="316" t="s">
        <v>355</v>
      </c>
      <c r="B7" s="316"/>
      <c r="C7" s="316"/>
      <c r="D7" s="316"/>
      <c r="E7" s="316"/>
      <c r="F7" s="316"/>
      <c r="G7" s="316"/>
      <c r="H7" s="316"/>
      <c r="I7" s="316"/>
      <c r="J7" s="316"/>
      <c r="K7" s="316"/>
      <c r="L7" s="316"/>
      <c r="M7" s="316"/>
      <c r="N7" s="316"/>
      <c r="O7" s="316"/>
      <c r="P7" s="316"/>
      <c r="Q7" s="316"/>
      <c r="R7" s="316"/>
    </row>
    <row r="8" spans="1:21" ht="9.75" customHeight="1" x14ac:dyDescent="0.15"/>
    <row r="9" spans="1:21" ht="19.5" customHeight="1" x14ac:dyDescent="0.15">
      <c r="A9" s="37" t="s">
        <v>70</v>
      </c>
      <c r="S9" s="167"/>
    </row>
    <row r="10" spans="1:21" ht="17.25" customHeight="1" thickBot="1" x14ac:dyDescent="0.25">
      <c r="F10" s="166" t="s">
        <v>69</v>
      </c>
      <c r="G10" s="381">
        <f>ROUNDDOWN(I31*1/2,0)</f>
        <v>2664375</v>
      </c>
      <c r="H10" s="381"/>
      <c r="I10" s="381"/>
      <c r="J10" s="381"/>
      <c r="K10" s="381"/>
      <c r="L10" s="381"/>
      <c r="M10" s="381"/>
      <c r="N10" t="s">
        <v>319</v>
      </c>
    </row>
    <row r="11" spans="1:21" ht="17.100000000000001" customHeight="1" x14ac:dyDescent="0.15">
      <c r="F11" s="134" t="s">
        <v>318</v>
      </c>
      <c r="L11" t="s">
        <v>317</v>
      </c>
    </row>
    <row r="12" spans="1:21" ht="17.100000000000001" customHeight="1" x14ac:dyDescent="0.15">
      <c r="F12" s="134" t="s">
        <v>96</v>
      </c>
    </row>
    <row r="13" spans="1:21" ht="17.100000000000001" customHeight="1" x14ac:dyDescent="0.15">
      <c r="F13" s="134"/>
    </row>
    <row r="14" spans="1:21" ht="17.100000000000001" customHeight="1" x14ac:dyDescent="0.15">
      <c r="A14" s="56" t="s">
        <v>95</v>
      </c>
      <c r="F14" s="133"/>
      <c r="I14" t="s">
        <v>94</v>
      </c>
      <c r="J14" s="133"/>
    </row>
    <row r="15" spans="1:21" ht="15" customHeight="1" x14ac:dyDescent="0.25">
      <c r="A15" s="441" t="s">
        <v>316</v>
      </c>
      <c r="B15" s="442"/>
      <c r="C15" s="442"/>
      <c r="D15" s="445" t="s">
        <v>157</v>
      </c>
      <c r="E15" s="348"/>
      <c r="F15" s="284"/>
      <c r="G15" s="686">
        <v>10185000</v>
      </c>
      <c r="H15" s="687"/>
      <c r="I15" s="687"/>
      <c r="J15" s="687"/>
      <c r="K15" s="687"/>
      <c r="L15" s="687"/>
      <c r="M15" s="687"/>
      <c r="N15" s="687"/>
      <c r="O15" s="687"/>
      <c r="P15" s="687"/>
      <c r="Q15" s="687"/>
      <c r="R15" s="688"/>
      <c r="S15" s="688"/>
      <c r="T15" s="688"/>
      <c r="U15" s="689"/>
    </row>
    <row r="16" spans="1:21" ht="16.5" customHeight="1" x14ac:dyDescent="0.25">
      <c r="A16" s="684"/>
      <c r="B16" s="685"/>
      <c r="C16" s="685"/>
      <c r="D16" s="446" t="s">
        <v>156</v>
      </c>
      <c r="E16" s="376"/>
      <c r="F16" s="372"/>
      <c r="G16" s="393">
        <v>168000</v>
      </c>
      <c r="H16" s="394"/>
      <c r="I16" s="394"/>
      <c r="J16" s="394"/>
      <c r="K16" s="394"/>
      <c r="L16" s="394"/>
      <c r="M16" s="394"/>
      <c r="N16" s="394"/>
      <c r="O16" s="394"/>
      <c r="P16" s="394"/>
      <c r="Q16" s="394"/>
      <c r="R16" s="395"/>
      <c r="S16" s="395"/>
      <c r="T16" s="395"/>
      <c r="U16" s="396"/>
    </row>
    <row r="17" spans="1:32" ht="15.75" customHeight="1" x14ac:dyDescent="0.25">
      <c r="A17" s="443"/>
      <c r="B17" s="444"/>
      <c r="C17" s="444"/>
      <c r="D17" s="446" t="s">
        <v>313</v>
      </c>
      <c r="E17" s="376"/>
      <c r="F17" s="372"/>
      <c r="G17" s="393">
        <v>304500</v>
      </c>
      <c r="H17" s="394"/>
      <c r="I17" s="394"/>
      <c r="J17" s="394"/>
      <c r="K17" s="394"/>
      <c r="L17" s="394"/>
      <c r="M17" s="394"/>
      <c r="N17" s="394"/>
      <c r="O17" s="394"/>
      <c r="P17" s="394"/>
      <c r="Q17" s="394"/>
      <c r="R17" s="395"/>
      <c r="S17" s="395"/>
      <c r="T17" s="395"/>
      <c r="U17" s="396"/>
    </row>
    <row r="18" spans="1:32" ht="21" customHeight="1" x14ac:dyDescent="0.15">
      <c r="A18" s="279" t="s">
        <v>92</v>
      </c>
      <c r="B18" s="348"/>
      <c r="C18" s="348"/>
      <c r="D18" s="348"/>
      <c r="E18" s="348"/>
      <c r="F18" s="284"/>
      <c r="G18" s="132" t="s">
        <v>91</v>
      </c>
      <c r="H18" s="131"/>
      <c r="I18" s="131"/>
      <c r="J18" s="131" t="s">
        <v>90</v>
      </c>
      <c r="K18" s="131"/>
      <c r="L18" s="131"/>
      <c r="M18" s="131" t="s">
        <v>89</v>
      </c>
      <c r="N18" s="131"/>
      <c r="O18" s="131"/>
      <c r="P18" s="131"/>
      <c r="Q18" s="131" t="s">
        <v>88</v>
      </c>
      <c r="R18" s="68"/>
      <c r="S18" s="68"/>
      <c r="T18" s="68"/>
      <c r="U18" s="130"/>
    </row>
    <row r="19" spans="1:32" ht="21.75" customHeight="1" x14ac:dyDescent="0.15">
      <c r="A19" s="361" t="s">
        <v>87</v>
      </c>
      <c r="B19" s="407"/>
      <c r="C19" s="467"/>
      <c r="D19" s="348" t="s">
        <v>86</v>
      </c>
      <c r="E19" s="348"/>
      <c r="F19" s="284"/>
      <c r="G19" s="402" t="s">
        <v>85</v>
      </c>
      <c r="H19" s="348"/>
      <c r="I19" s="348"/>
      <c r="J19" s="670" t="s">
        <v>84</v>
      </c>
      <c r="K19" s="669"/>
      <c r="L19" s="670" t="s">
        <v>83</v>
      </c>
      <c r="M19" s="669"/>
      <c r="N19" s="670" t="s">
        <v>82</v>
      </c>
      <c r="O19" s="669"/>
      <c r="P19" s="670" t="s">
        <v>315</v>
      </c>
      <c r="Q19" s="280"/>
      <c r="R19" s="447"/>
      <c r="S19" s="408" t="s">
        <v>88</v>
      </c>
      <c r="T19" s="376"/>
      <c r="U19" s="372"/>
    </row>
    <row r="20" spans="1:32" ht="18" customHeight="1" x14ac:dyDescent="0.15">
      <c r="A20" s="374"/>
      <c r="B20" s="270"/>
      <c r="C20" s="468"/>
      <c r="D20" s="270" t="s">
        <v>80</v>
      </c>
      <c r="E20" s="270"/>
      <c r="F20" s="375"/>
      <c r="G20" s="691" t="s">
        <v>314</v>
      </c>
      <c r="H20" s="270"/>
      <c r="I20" s="270"/>
      <c r="J20" s="670" t="s">
        <v>79</v>
      </c>
      <c r="K20" s="669"/>
      <c r="L20" s="668"/>
      <c r="M20" s="669"/>
      <c r="N20" s="668"/>
      <c r="O20" s="669"/>
      <c r="P20" s="670"/>
      <c r="Q20" s="280"/>
      <c r="R20" s="447"/>
      <c r="S20" s="499"/>
      <c r="T20" s="270"/>
      <c r="U20" s="375"/>
    </row>
    <row r="21" spans="1:32" ht="18" customHeight="1" x14ac:dyDescent="0.15">
      <c r="A21" s="361" t="s">
        <v>78</v>
      </c>
      <c r="B21" s="407"/>
      <c r="C21" s="467"/>
      <c r="D21" s="445" t="s">
        <v>157</v>
      </c>
      <c r="E21" s="348"/>
      <c r="F21" s="284"/>
      <c r="G21" s="387">
        <f>G15*0.5</f>
        <v>5092500</v>
      </c>
      <c r="H21" s="280"/>
      <c r="I21" s="447"/>
      <c r="J21" s="671">
        <f>G15*0.5</f>
        <v>5092500</v>
      </c>
      <c r="K21" s="674"/>
      <c r="L21" s="690"/>
      <c r="M21" s="674"/>
      <c r="N21" s="690"/>
      <c r="O21" s="389"/>
      <c r="P21" s="671"/>
      <c r="Q21" s="280"/>
      <c r="R21" s="447"/>
      <c r="S21" s="397"/>
      <c r="T21" s="398"/>
      <c r="U21" s="399"/>
    </row>
    <row r="22" spans="1:32" ht="18" customHeight="1" x14ac:dyDescent="0.15">
      <c r="A22" s="672"/>
      <c r="B22" s="262"/>
      <c r="C22" s="673"/>
      <c r="D22" s="446" t="s">
        <v>156</v>
      </c>
      <c r="E22" s="376"/>
      <c r="F22" s="372"/>
      <c r="G22" s="387">
        <f>G16*0.5</f>
        <v>84000</v>
      </c>
      <c r="H22" s="280"/>
      <c r="I22" s="447"/>
      <c r="J22" s="671">
        <f>G16*0.5</f>
        <v>84000</v>
      </c>
      <c r="K22" s="674"/>
      <c r="L22" s="690"/>
      <c r="M22" s="674"/>
      <c r="N22" s="690"/>
      <c r="O22" s="389"/>
      <c r="P22" s="671"/>
      <c r="Q22" s="280"/>
      <c r="R22" s="447"/>
      <c r="S22" s="397"/>
      <c r="T22" s="398"/>
      <c r="U22" s="399"/>
    </row>
    <row r="23" spans="1:32" ht="16.5" customHeight="1" x14ac:dyDescent="0.15">
      <c r="A23" s="374"/>
      <c r="B23" s="270"/>
      <c r="C23" s="468"/>
      <c r="D23" s="446" t="s">
        <v>313</v>
      </c>
      <c r="E23" s="376"/>
      <c r="F23" s="372"/>
      <c r="G23" s="387">
        <f>G17*0.5</f>
        <v>152250</v>
      </c>
      <c r="H23" s="280"/>
      <c r="I23" s="447"/>
      <c r="J23" s="671">
        <f>G17*0.5</f>
        <v>152250</v>
      </c>
      <c r="K23" s="674"/>
      <c r="L23" s="690"/>
      <c r="M23" s="674"/>
      <c r="N23" s="690"/>
      <c r="O23" s="389"/>
      <c r="P23" s="671"/>
      <c r="Q23" s="280"/>
      <c r="R23" s="447"/>
      <c r="S23" s="397"/>
      <c r="T23" s="398"/>
      <c r="U23" s="399"/>
    </row>
    <row r="24" spans="1:32" ht="21" customHeight="1" x14ac:dyDescent="0.15">
      <c r="A24" s="37"/>
    </row>
    <row r="25" spans="1:32" ht="22.5" customHeight="1" x14ac:dyDescent="0.15">
      <c r="A25" s="37" t="s">
        <v>77</v>
      </c>
    </row>
    <row r="26" spans="1:32" ht="22.5" customHeight="1" thickBot="1" x14ac:dyDescent="0.2">
      <c r="B26" s="458" t="s">
        <v>66</v>
      </c>
      <c r="C26" s="459"/>
      <c r="D26" s="459"/>
      <c r="E26" s="459"/>
      <c r="F26" s="459"/>
      <c r="G26" s="459"/>
      <c r="H26" s="459"/>
      <c r="I26" s="459"/>
      <c r="J26" s="459"/>
      <c r="K26" s="459"/>
      <c r="L26" s="460"/>
      <c r="M26" s="454" t="s">
        <v>312</v>
      </c>
      <c r="N26" s="454"/>
      <c r="O26" s="455"/>
      <c r="P26" s="439" t="s">
        <v>154</v>
      </c>
      <c r="Q26" s="439"/>
      <c r="R26" s="439" t="s">
        <v>153</v>
      </c>
      <c r="S26" s="439"/>
      <c r="T26" s="439" t="s">
        <v>311</v>
      </c>
      <c r="U26" s="439"/>
    </row>
    <row r="27" spans="1:32" ht="22.5" customHeight="1" x14ac:dyDescent="0.15">
      <c r="B27" s="461" t="s">
        <v>310</v>
      </c>
      <c r="C27" s="462"/>
      <c r="D27" s="462"/>
      <c r="E27" s="679" t="s">
        <v>309</v>
      </c>
      <c r="F27" s="462"/>
      <c r="G27" s="679" t="s">
        <v>308</v>
      </c>
      <c r="H27" s="462"/>
      <c r="I27" s="665" t="s">
        <v>307</v>
      </c>
      <c r="J27" s="666"/>
      <c r="K27" s="666"/>
      <c r="L27" s="667"/>
      <c r="M27" s="456"/>
      <c r="N27" s="456"/>
      <c r="O27" s="457"/>
      <c r="P27" s="439"/>
      <c r="Q27" s="439"/>
      <c r="R27" s="439"/>
      <c r="S27" s="439"/>
      <c r="T27" s="439"/>
      <c r="U27" s="439"/>
    </row>
    <row r="28" spans="1:32" ht="10.5" customHeight="1" x14ac:dyDescent="0.15">
      <c r="B28" s="675">
        <v>5092500</v>
      </c>
      <c r="C28" s="676"/>
      <c r="D28" s="676"/>
      <c r="E28" s="474" t="s">
        <v>325</v>
      </c>
      <c r="F28" s="475"/>
      <c r="G28" s="692">
        <v>152250</v>
      </c>
      <c r="H28" s="693"/>
      <c r="I28" s="165"/>
      <c r="J28" s="164"/>
      <c r="K28" s="164"/>
      <c r="L28" s="163"/>
      <c r="M28" s="162"/>
      <c r="N28" s="162"/>
      <c r="O28" s="161"/>
      <c r="P28" s="440">
        <v>46361</v>
      </c>
      <c r="Q28" s="440"/>
      <c r="R28" s="440">
        <v>46397</v>
      </c>
      <c r="S28" s="440"/>
      <c r="T28" s="440">
        <v>46416</v>
      </c>
      <c r="U28" s="440"/>
    </row>
    <row r="29" spans="1:32" ht="24.75" customHeight="1" x14ac:dyDescent="0.15">
      <c r="B29" s="677"/>
      <c r="C29" s="678"/>
      <c r="D29" s="678"/>
      <c r="E29" s="680">
        <v>84000</v>
      </c>
      <c r="F29" s="681"/>
      <c r="G29" s="677"/>
      <c r="H29" s="694"/>
      <c r="I29" s="101"/>
      <c r="K29" s="128"/>
      <c r="L29" s="160" t="s">
        <v>2</v>
      </c>
      <c r="M29" s="448" t="s">
        <v>306</v>
      </c>
      <c r="N29" s="449"/>
      <c r="O29" s="450"/>
      <c r="P29" s="440"/>
      <c r="Q29" s="440"/>
      <c r="R29" s="440"/>
      <c r="S29" s="440"/>
      <c r="T29" s="440"/>
      <c r="U29" s="440"/>
      <c r="AA29" s="125"/>
      <c r="AB29" s="125"/>
      <c r="AC29" s="125"/>
      <c r="AD29" s="125"/>
      <c r="AE29" s="125"/>
      <c r="AF29" s="125"/>
    </row>
    <row r="30" spans="1:32" ht="10.5" customHeight="1" x14ac:dyDescent="0.15">
      <c r="B30" s="677"/>
      <c r="C30" s="678"/>
      <c r="D30" s="678"/>
      <c r="E30" s="680"/>
      <c r="F30" s="681"/>
      <c r="G30" s="677"/>
      <c r="H30" s="694"/>
      <c r="I30" s="101"/>
      <c r="K30" s="128"/>
      <c r="L30" s="160"/>
      <c r="M30" s="159"/>
      <c r="N30" s="158"/>
      <c r="O30" s="157"/>
      <c r="P30" s="440"/>
      <c r="Q30" s="440"/>
      <c r="R30" s="440"/>
      <c r="S30" s="440"/>
      <c r="T30" s="440"/>
      <c r="U30" s="440"/>
      <c r="AA30" s="125"/>
      <c r="AB30" s="125"/>
      <c r="AC30" s="125"/>
      <c r="AD30" s="125"/>
      <c r="AE30" s="125"/>
      <c r="AF30" s="125"/>
    </row>
    <row r="31" spans="1:32" s="125" customFormat="1" ht="27.75" customHeight="1" thickBot="1" x14ac:dyDescent="0.2">
      <c r="A31"/>
      <c r="B31" s="615"/>
      <c r="C31" s="616"/>
      <c r="D31" s="616"/>
      <c r="E31" s="682"/>
      <c r="F31" s="683"/>
      <c r="G31" s="615"/>
      <c r="H31" s="695"/>
      <c r="I31" s="696">
        <f>B28+E29+G28</f>
        <v>5328750</v>
      </c>
      <c r="J31" s="697"/>
      <c r="K31" s="697"/>
      <c r="L31" s="698"/>
      <c r="M31" s="699" t="s">
        <v>305</v>
      </c>
      <c r="N31" s="700"/>
      <c r="O31" s="701"/>
      <c r="P31" s="440"/>
      <c r="Q31" s="440"/>
      <c r="R31" s="440"/>
      <c r="S31" s="440"/>
      <c r="T31" s="440"/>
      <c r="U31" s="440"/>
    </row>
    <row r="32" spans="1:32" s="125" customFormat="1" ht="16.5" customHeight="1" x14ac:dyDescent="0.15">
      <c r="C32" s="127"/>
    </row>
    <row r="33" spans="1:22" ht="21.75" customHeight="1" x14ac:dyDescent="0.15">
      <c r="A33" s="37" t="s">
        <v>304</v>
      </c>
    </row>
    <row r="34" spans="1:22" ht="5.25" customHeight="1" x14ac:dyDescent="0.15">
      <c r="A34" s="37"/>
    </row>
    <row r="35" spans="1:22" ht="20.25" customHeight="1" x14ac:dyDescent="0.15">
      <c r="A35" s="37"/>
      <c r="B35" s="461" t="s">
        <v>303</v>
      </c>
      <c r="C35" s="462"/>
      <c r="D35" s="462"/>
      <c r="E35" s="462"/>
      <c r="F35" s="462"/>
      <c r="G35" s="462"/>
      <c r="H35" s="462"/>
      <c r="I35" s="458" t="s">
        <v>302</v>
      </c>
      <c r="J35" s="289"/>
      <c r="K35" s="651"/>
      <c r="L35" s="458" t="s">
        <v>301</v>
      </c>
      <c r="M35" s="459"/>
      <c r="N35" s="459"/>
      <c r="O35" s="459"/>
      <c r="P35" s="459"/>
      <c r="Q35" s="459"/>
      <c r="R35" s="459"/>
      <c r="S35" s="459"/>
      <c r="T35" s="459"/>
      <c r="U35" s="460"/>
      <c r="V35" s="250"/>
    </row>
    <row r="36" spans="1:22" ht="20.25" customHeight="1" x14ac:dyDescent="0.15">
      <c r="A36" s="37"/>
      <c r="B36" s="461" t="s">
        <v>300</v>
      </c>
      <c r="C36" s="462"/>
      <c r="D36" s="462"/>
      <c r="E36" s="463"/>
      <c r="F36" s="461" t="s">
        <v>299</v>
      </c>
      <c r="G36" s="462"/>
      <c r="H36" s="462"/>
      <c r="I36" s="652"/>
      <c r="J36" s="295"/>
      <c r="K36" s="653"/>
      <c r="L36" s="654"/>
      <c r="M36" s="655"/>
      <c r="N36" s="655"/>
      <c r="O36" s="655"/>
      <c r="P36" s="655"/>
      <c r="Q36" s="655"/>
      <c r="R36" s="655"/>
      <c r="S36" s="655"/>
      <c r="T36" s="655"/>
      <c r="U36" s="656"/>
      <c r="V36" s="250"/>
    </row>
    <row r="37" spans="1:22" ht="21" customHeight="1" x14ac:dyDescent="0.15">
      <c r="A37" s="37"/>
      <c r="B37" s="26"/>
      <c r="C37" s="114"/>
      <c r="D37" s="114"/>
      <c r="E37" s="249"/>
      <c r="F37" s="26"/>
      <c r="G37" s="114"/>
      <c r="H37" s="248"/>
      <c r="I37" s="148"/>
      <c r="J37" s="137"/>
      <c r="K37" s="248" t="s">
        <v>191</v>
      </c>
      <c r="L37" s="657"/>
      <c r="M37" s="541"/>
      <c r="N37" s="541"/>
      <c r="O37" s="541"/>
      <c r="P37" s="541"/>
      <c r="Q37" s="541"/>
      <c r="R37" s="541"/>
      <c r="S37" s="541"/>
      <c r="T37" s="541"/>
      <c r="U37" s="658"/>
      <c r="V37" s="146"/>
    </row>
    <row r="38" spans="1:22" ht="21" customHeight="1" x14ac:dyDescent="0.15">
      <c r="A38" s="37"/>
      <c r="B38" s="247"/>
      <c r="C38" s="470" t="s">
        <v>298</v>
      </c>
      <c r="D38" s="470"/>
      <c r="E38" s="170"/>
      <c r="F38" s="247"/>
      <c r="G38" t="s">
        <v>297</v>
      </c>
      <c r="H38" s="170"/>
      <c r="I38" s="146"/>
      <c r="J38" s="57">
        <v>50</v>
      </c>
      <c r="K38" s="201"/>
      <c r="L38" s="659" t="s">
        <v>296</v>
      </c>
      <c r="M38" s="660"/>
      <c r="N38" s="660"/>
      <c r="O38" s="660"/>
      <c r="P38" s="660"/>
      <c r="Q38" s="660"/>
      <c r="R38" s="660"/>
      <c r="S38" s="660"/>
      <c r="T38" s="660"/>
      <c r="U38" s="661"/>
      <c r="V38" s="146"/>
    </row>
    <row r="39" spans="1:22" ht="21" customHeight="1" x14ac:dyDescent="0.15">
      <c r="A39" s="37"/>
      <c r="B39" s="247"/>
      <c r="E39" s="170"/>
      <c r="F39" s="247"/>
      <c r="H39" s="170"/>
      <c r="I39" s="146"/>
      <c r="J39" s="57"/>
      <c r="K39" s="201"/>
      <c r="L39" s="659"/>
      <c r="M39" s="660"/>
      <c r="N39" s="660"/>
      <c r="O39" s="660"/>
      <c r="P39" s="660"/>
      <c r="Q39" s="660"/>
      <c r="R39" s="660"/>
      <c r="S39" s="660"/>
      <c r="T39" s="660"/>
      <c r="U39" s="661"/>
      <c r="V39" s="146"/>
    </row>
    <row r="40" spans="1:22" ht="21" customHeight="1" x14ac:dyDescent="0.15">
      <c r="A40" s="37"/>
      <c r="B40" s="45"/>
      <c r="C40" s="295" t="s">
        <v>295</v>
      </c>
      <c r="D40" s="295"/>
      <c r="E40" s="246"/>
      <c r="F40" s="45"/>
      <c r="G40" s="71" t="s">
        <v>294</v>
      </c>
      <c r="H40" s="246"/>
      <c r="I40" s="144"/>
      <c r="J40" s="139">
        <v>15</v>
      </c>
      <c r="K40" s="230"/>
      <c r="L40" s="654" t="s">
        <v>293</v>
      </c>
      <c r="M40" s="655"/>
      <c r="N40" s="655"/>
      <c r="O40" s="655"/>
      <c r="P40" s="655"/>
      <c r="Q40" s="655"/>
      <c r="R40" s="655"/>
      <c r="S40" s="655"/>
      <c r="T40" s="655"/>
      <c r="U40" s="656"/>
      <c r="V40" s="146"/>
    </row>
    <row r="41" spans="1:22" ht="18.75" customHeight="1" x14ac:dyDescent="0.15">
      <c r="A41" s="56" t="s">
        <v>292</v>
      </c>
    </row>
    <row r="42" spans="1:22" ht="26.25" customHeight="1" x14ac:dyDescent="0.2">
      <c r="A42" s="56"/>
      <c r="F42" s="649"/>
      <c r="G42" s="650"/>
      <c r="H42" s="650"/>
      <c r="I42" s="650"/>
      <c r="J42" s="650"/>
      <c r="K42" s="650"/>
      <c r="L42" s="650"/>
      <c r="M42" s="71" t="s">
        <v>2</v>
      </c>
    </row>
    <row r="44" spans="1:22" ht="18.75" customHeight="1" thickBot="1" x14ac:dyDescent="0.2">
      <c r="A44" s="56" t="s">
        <v>291</v>
      </c>
      <c r="N44" t="s">
        <v>290</v>
      </c>
    </row>
    <row r="45" spans="1:22" ht="26.25" customHeight="1" thickBot="1" x14ac:dyDescent="0.25">
      <c r="A45" s="56"/>
      <c r="F45" s="649"/>
      <c r="G45" s="650"/>
      <c r="H45" s="650"/>
      <c r="I45" s="650"/>
      <c r="J45" s="650"/>
      <c r="K45" s="650"/>
      <c r="L45" s="650"/>
      <c r="M45" s="71" t="s">
        <v>2</v>
      </c>
      <c r="O45" s="662"/>
      <c r="P45" s="663"/>
      <c r="Q45" s="663"/>
      <c r="R45" s="663"/>
      <c r="S45" s="663"/>
      <c r="T45" s="663"/>
      <c r="U45" s="664"/>
    </row>
    <row r="46" spans="1:22" x14ac:dyDescent="0.15">
      <c r="C46" s="110"/>
      <c r="D46" s="110"/>
      <c r="E46" s="110"/>
      <c r="F46" s="110"/>
      <c r="G46" s="110"/>
      <c r="H46" s="110"/>
      <c r="I46" s="110"/>
      <c r="J46" s="110"/>
      <c r="K46" s="110"/>
    </row>
  </sheetData>
  <mergeCells count="92">
    <mergeCell ref="L40:U40"/>
    <mergeCell ref="T28:U31"/>
    <mergeCell ref="A7:R7"/>
    <mergeCell ref="A1:D1"/>
    <mergeCell ref="L22:M22"/>
    <mergeCell ref="T26:U27"/>
    <mergeCell ref="D23:F23"/>
    <mergeCell ref="G10:M10"/>
    <mergeCell ref="G20:I20"/>
    <mergeCell ref="G28:H31"/>
    <mergeCell ref="J19:K19"/>
    <mergeCell ref="G16:U16"/>
    <mergeCell ref="D16:F16"/>
    <mergeCell ref="G27:H27"/>
    <mergeCell ref="I31:L31"/>
    <mergeCell ref="M31:O31"/>
    <mergeCell ref="S21:U21"/>
    <mergeCell ref="L19:M19"/>
    <mergeCell ref="L20:M20"/>
    <mergeCell ref="P21:R21"/>
    <mergeCell ref="J20:K20"/>
    <mergeCell ref="L21:M21"/>
    <mergeCell ref="N21:O21"/>
    <mergeCell ref="N23:O23"/>
    <mergeCell ref="N22:O22"/>
    <mergeCell ref="D21:F21"/>
    <mergeCell ref="P20:R20"/>
    <mergeCell ref="P23:R23"/>
    <mergeCell ref="L23:M23"/>
    <mergeCell ref="A15:C17"/>
    <mergeCell ref="D15:F15"/>
    <mergeCell ref="D17:F17"/>
    <mergeCell ref="G17:U17"/>
    <mergeCell ref="G15:U15"/>
    <mergeCell ref="P28:Q31"/>
    <mergeCell ref="B28:D31"/>
    <mergeCell ref="E27:F27"/>
    <mergeCell ref="E28:F28"/>
    <mergeCell ref="P26:Q27"/>
    <mergeCell ref="E29:F31"/>
    <mergeCell ref="A18:F18"/>
    <mergeCell ref="A19:C20"/>
    <mergeCell ref="D19:F19"/>
    <mergeCell ref="G19:I19"/>
    <mergeCell ref="S20:U20"/>
    <mergeCell ref="P19:R19"/>
    <mergeCell ref="S19:U19"/>
    <mergeCell ref="A21:C23"/>
    <mergeCell ref="G23:I23"/>
    <mergeCell ref="D20:F20"/>
    <mergeCell ref="J23:K23"/>
    <mergeCell ref="J22:K22"/>
    <mergeCell ref="D22:F22"/>
    <mergeCell ref="G21:I21"/>
    <mergeCell ref="J21:K21"/>
    <mergeCell ref="F42:L42"/>
    <mergeCell ref="L3:N3"/>
    <mergeCell ref="B4:C4"/>
    <mergeCell ref="B5:C5"/>
    <mergeCell ref="L5:N5"/>
    <mergeCell ref="B3:C3"/>
    <mergeCell ref="G22:I22"/>
    <mergeCell ref="L38:U38"/>
    <mergeCell ref="S22:U22"/>
    <mergeCell ref="N20:O20"/>
    <mergeCell ref="N19:O19"/>
    <mergeCell ref="M29:O29"/>
    <mergeCell ref="R26:S27"/>
    <mergeCell ref="R28:S31"/>
    <mergeCell ref="P22:R22"/>
    <mergeCell ref="O3:U3"/>
    <mergeCell ref="D4:J4"/>
    <mergeCell ref="D5:J5"/>
    <mergeCell ref="O4:U4"/>
    <mergeCell ref="L4:N4"/>
    <mergeCell ref="O5:U5"/>
    <mergeCell ref="S23:U23"/>
    <mergeCell ref="F45:L45"/>
    <mergeCell ref="B35:H35"/>
    <mergeCell ref="I35:K36"/>
    <mergeCell ref="B36:E36"/>
    <mergeCell ref="F36:H36"/>
    <mergeCell ref="L35:U36"/>
    <mergeCell ref="C38:D38"/>
    <mergeCell ref="C40:D40"/>
    <mergeCell ref="L37:U37"/>
    <mergeCell ref="L39:U39"/>
    <mergeCell ref="B26:L26"/>
    <mergeCell ref="M26:O27"/>
    <mergeCell ref="O45:U45"/>
    <mergeCell ref="I27:L27"/>
    <mergeCell ref="B27:D27"/>
  </mergeCells>
  <phoneticPr fontId="2"/>
  <pageMargins left="0.59055118110236227" right="0.39370078740157483" top="0.39370078740157483" bottom="0.26" header="0.23622047244094491" footer="0.19685039370078741"/>
  <pageSetup paperSize="9" scale="9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2"/>
  <sheetViews>
    <sheetView zoomScaleNormal="100" workbookViewId="0">
      <selection activeCell="F1" sqref="F1"/>
    </sheetView>
  </sheetViews>
  <sheetFormatPr defaultRowHeight="13.5" x14ac:dyDescent="0.15"/>
  <cols>
    <col min="5" max="5" width="2.375" customWidth="1"/>
    <col min="6" max="6" width="15.875" customWidth="1"/>
    <col min="9" max="9" width="14.625" customWidth="1"/>
  </cols>
  <sheetData>
    <row r="1" spans="1:9" ht="30" customHeight="1" x14ac:dyDescent="0.2">
      <c r="A1" s="253"/>
      <c r="B1" s="253"/>
      <c r="C1" s="253"/>
      <c r="D1" s="253"/>
      <c r="E1" s="259"/>
      <c r="F1" s="253"/>
      <c r="G1" s="253"/>
      <c r="H1" s="253"/>
      <c r="I1" s="253"/>
    </row>
    <row r="2" spans="1:9" ht="30" customHeight="1" x14ac:dyDescent="0.15">
      <c r="A2" s="253"/>
      <c r="B2" s="253"/>
      <c r="C2" s="253"/>
      <c r="D2" s="253"/>
      <c r="E2" s="253"/>
      <c r="F2" s="253"/>
      <c r="G2" s="253"/>
      <c r="H2" s="253"/>
      <c r="I2" s="253"/>
    </row>
    <row r="3" spans="1:9" ht="20.100000000000001" customHeight="1" x14ac:dyDescent="0.15">
      <c r="A3" s="253"/>
      <c r="B3" s="253"/>
      <c r="C3" s="253"/>
      <c r="D3" s="253"/>
      <c r="E3" s="253"/>
      <c r="F3" s="258" t="s">
        <v>346</v>
      </c>
      <c r="G3" s="258"/>
      <c r="H3" s="258"/>
      <c r="I3" s="258"/>
    </row>
    <row r="4" spans="1:9" ht="20.100000000000001" customHeight="1" x14ac:dyDescent="0.15">
      <c r="A4" s="253"/>
      <c r="B4" s="253"/>
      <c r="C4" s="253"/>
      <c r="D4" s="253"/>
      <c r="E4" s="253"/>
      <c r="F4" s="257" t="s">
        <v>33</v>
      </c>
      <c r="G4" s="255" t="s">
        <v>345</v>
      </c>
      <c r="H4" s="255"/>
      <c r="I4" s="255"/>
    </row>
    <row r="5" spans="1:9" ht="20.100000000000001" customHeight="1" x14ac:dyDescent="0.15">
      <c r="A5" s="253"/>
      <c r="B5" s="253"/>
      <c r="C5" s="253"/>
      <c r="D5" s="253"/>
      <c r="E5" s="253"/>
      <c r="F5" s="257" t="s">
        <v>31</v>
      </c>
      <c r="G5" s="255" t="s">
        <v>344</v>
      </c>
      <c r="H5" s="255"/>
      <c r="I5" s="256" t="s">
        <v>29</v>
      </c>
    </row>
    <row r="6" spans="1:9" ht="20.100000000000001" customHeight="1" x14ac:dyDescent="0.15">
      <c r="A6" s="253"/>
      <c r="B6" s="253"/>
      <c r="C6" s="253"/>
      <c r="D6" s="253"/>
      <c r="E6" s="253"/>
      <c r="F6" s="255" t="s">
        <v>28</v>
      </c>
      <c r="G6" s="255" t="s">
        <v>343</v>
      </c>
      <c r="H6" s="255"/>
      <c r="I6" s="255"/>
    </row>
    <row r="7" spans="1:9" ht="30" customHeight="1" x14ac:dyDescent="0.15">
      <c r="A7" s="253"/>
      <c r="B7" s="253"/>
      <c r="C7" s="253"/>
      <c r="D7" s="253"/>
      <c r="E7" s="253"/>
      <c r="F7" s="253"/>
      <c r="G7" s="253"/>
      <c r="H7" s="253"/>
      <c r="I7" s="253"/>
    </row>
    <row r="8" spans="1:9" ht="30" customHeight="1" x14ac:dyDescent="0.2">
      <c r="A8" s="260" t="s">
        <v>342</v>
      </c>
      <c r="B8" s="260"/>
      <c r="C8" s="260"/>
      <c r="D8" s="260"/>
      <c r="E8" s="260"/>
      <c r="F8" s="260"/>
      <c r="G8" s="260"/>
      <c r="H8" s="260"/>
      <c r="I8" s="260"/>
    </row>
    <row r="9" spans="1:9" ht="30" customHeight="1" x14ac:dyDescent="0.15">
      <c r="A9" s="253"/>
      <c r="B9" s="253"/>
      <c r="C9" s="253"/>
      <c r="D9" s="253"/>
      <c r="E9" s="253"/>
      <c r="F9" s="253"/>
      <c r="G9" s="253"/>
      <c r="H9" s="253"/>
      <c r="I9" s="253"/>
    </row>
    <row r="10" spans="1:9" ht="30" customHeight="1" x14ac:dyDescent="0.15">
      <c r="A10" s="253" t="s">
        <v>341</v>
      </c>
      <c r="B10" s="253"/>
      <c r="C10" s="253"/>
      <c r="D10" s="253"/>
      <c r="E10" s="253"/>
      <c r="F10" s="253"/>
      <c r="G10" s="253"/>
      <c r="H10" s="253"/>
      <c r="I10" s="253"/>
    </row>
    <row r="11" spans="1:9" ht="30" customHeight="1" x14ac:dyDescent="0.15">
      <c r="A11" s="253" t="s">
        <v>340</v>
      </c>
      <c r="B11" s="253"/>
      <c r="C11" s="253"/>
      <c r="D11" s="253"/>
      <c r="E11" s="253"/>
      <c r="F11" s="253"/>
      <c r="G11" s="253"/>
      <c r="H11" s="253"/>
      <c r="I11" s="253"/>
    </row>
    <row r="12" spans="1:9" ht="30" customHeight="1" x14ac:dyDescent="0.15">
      <c r="A12" s="253"/>
      <c r="B12" s="253"/>
      <c r="C12" s="253"/>
      <c r="D12" s="253"/>
      <c r="E12" s="253"/>
      <c r="F12" s="253"/>
      <c r="G12" s="253"/>
      <c r="H12" s="253"/>
      <c r="I12" s="253"/>
    </row>
    <row r="13" spans="1:9" s="56" customFormat="1" ht="30" customHeight="1" x14ac:dyDescent="0.15">
      <c r="A13" s="254" t="s">
        <v>339</v>
      </c>
      <c r="B13" s="254"/>
      <c r="C13" s="254"/>
      <c r="D13" s="254"/>
      <c r="E13" s="254"/>
      <c r="F13" s="254"/>
      <c r="G13" s="254"/>
      <c r="H13" s="254"/>
      <c r="I13" s="254"/>
    </row>
    <row r="14" spans="1:9" s="56" customFormat="1" ht="30" customHeight="1" x14ac:dyDescent="0.15">
      <c r="A14" s="254" t="s">
        <v>338</v>
      </c>
      <c r="B14" s="254"/>
      <c r="C14" s="254"/>
      <c r="D14" s="254"/>
      <c r="E14" s="254"/>
      <c r="F14" s="254"/>
      <c r="G14" s="254"/>
      <c r="H14" s="254"/>
      <c r="I14" s="254"/>
    </row>
    <row r="15" spans="1:9" s="56" customFormat="1" ht="30" customHeight="1" x14ac:dyDescent="0.15">
      <c r="A15" s="254"/>
      <c r="B15" s="254"/>
      <c r="C15" s="254"/>
      <c r="D15" s="254"/>
      <c r="E15" s="254"/>
      <c r="F15" s="254"/>
      <c r="G15" s="254"/>
      <c r="H15" s="254"/>
      <c r="I15" s="254"/>
    </row>
    <row r="16" spans="1:9" s="56" customFormat="1" ht="30" customHeight="1" x14ac:dyDescent="0.15">
      <c r="A16" s="254" t="s">
        <v>337</v>
      </c>
      <c r="B16" s="254"/>
      <c r="C16" s="254"/>
      <c r="D16" s="254"/>
      <c r="E16" s="254"/>
      <c r="F16" s="254"/>
      <c r="G16" s="254"/>
      <c r="H16" s="254"/>
      <c r="I16" s="254"/>
    </row>
    <row r="17" spans="1:9" s="56" customFormat="1" ht="30" customHeight="1" x14ac:dyDescent="0.15">
      <c r="A17" s="253" t="s">
        <v>336</v>
      </c>
      <c r="B17" s="253"/>
      <c r="C17" s="253"/>
      <c r="D17" s="253"/>
      <c r="E17" s="253"/>
      <c r="F17" s="253"/>
      <c r="G17" s="253"/>
      <c r="H17" s="253"/>
      <c r="I17" s="253"/>
    </row>
    <row r="18" spans="1:9" s="56" customFormat="1" ht="30" customHeight="1" x14ac:dyDescent="0.15">
      <c r="A18" s="253" t="s">
        <v>335</v>
      </c>
      <c r="B18" s="253"/>
      <c r="C18" s="253"/>
      <c r="D18" s="253"/>
      <c r="E18" s="253"/>
      <c r="F18" s="253"/>
      <c r="G18" s="253"/>
      <c r="H18" s="253"/>
      <c r="I18" s="253"/>
    </row>
    <row r="19" spans="1:9" s="56" customFormat="1" ht="30" customHeight="1" x14ac:dyDescent="0.15">
      <c r="A19" s="261" t="s">
        <v>334</v>
      </c>
      <c r="B19" s="261"/>
      <c r="C19" s="261"/>
      <c r="D19" s="261"/>
      <c r="E19" s="261"/>
      <c r="F19" s="261"/>
      <c r="G19" s="261"/>
      <c r="H19" s="261"/>
      <c r="I19" s="261"/>
    </row>
    <row r="20" spans="1:9" s="56" customFormat="1" ht="30" customHeight="1" x14ac:dyDescent="0.15">
      <c r="A20" s="253" t="s">
        <v>333</v>
      </c>
      <c r="B20" s="253"/>
      <c r="C20" s="253"/>
      <c r="D20" s="253"/>
      <c r="E20" s="253"/>
      <c r="F20" s="253"/>
      <c r="G20" s="253"/>
      <c r="H20" s="253"/>
      <c r="I20" s="253"/>
    </row>
    <row r="21" spans="1:9" s="56" customFormat="1" ht="30" customHeight="1" x14ac:dyDescent="0.15">
      <c r="A21" s="253" t="s">
        <v>332</v>
      </c>
      <c r="B21" s="253"/>
      <c r="C21" s="253"/>
      <c r="D21" s="253"/>
      <c r="E21" s="253"/>
      <c r="F21" s="253"/>
      <c r="G21" s="253"/>
      <c r="H21" s="253"/>
      <c r="I21" s="253"/>
    </row>
    <row r="22" spans="1:9" s="56" customFormat="1" ht="30" customHeight="1" x14ac:dyDescent="0.15">
      <c r="A22" s="253" t="s">
        <v>331</v>
      </c>
      <c r="B22" s="253"/>
      <c r="C22" s="253"/>
      <c r="D22" s="253"/>
      <c r="E22" s="253"/>
      <c r="F22" s="253"/>
      <c r="G22" s="253"/>
      <c r="H22" s="253"/>
      <c r="I22" s="253"/>
    </row>
    <row r="23" spans="1:9" s="56" customFormat="1" ht="30" customHeight="1" x14ac:dyDescent="0.15">
      <c r="A23" s="253" t="s">
        <v>330</v>
      </c>
      <c r="B23" s="253"/>
      <c r="C23" s="253"/>
      <c r="D23" s="253"/>
      <c r="E23" s="253"/>
      <c r="F23" s="253"/>
      <c r="G23" s="253"/>
      <c r="H23" s="253"/>
      <c r="I23" s="253"/>
    </row>
    <row r="24" spans="1:9" s="56" customFormat="1" ht="30" customHeight="1" x14ac:dyDescent="0.15"/>
    <row r="25" spans="1:9" s="56" customFormat="1" ht="30" customHeight="1" x14ac:dyDescent="0.15"/>
    <row r="26" spans="1:9" s="56" customFormat="1" ht="30" customHeight="1" x14ac:dyDescent="0.15"/>
    <row r="27" spans="1:9" ht="30" customHeight="1" x14ac:dyDescent="0.15"/>
    <row r="28" spans="1:9" ht="30" customHeight="1" x14ac:dyDescent="0.15"/>
    <row r="29" spans="1:9" ht="30" customHeight="1" x14ac:dyDescent="0.15"/>
    <row r="30" spans="1:9" ht="30" customHeight="1" x14ac:dyDescent="0.15"/>
    <row r="31" spans="1:9" ht="30" customHeight="1" x14ac:dyDescent="0.15"/>
    <row r="32" spans="1:9" ht="30" customHeight="1" x14ac:dyDescent="0.15"/>
  </sheetData>
  <mergeCells count="2">
    <mergeCell ref="A8:I8"/>
    <mergeCell ref="A19:I19"/>
  </mergeCells>
  <phoneticPr fontId="2"/>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7"/>
  </sheetPr>
  <dimension ref="A1:Y25"/>
  <sheetViews>
    <sheetView showZeros="0" view="pageBreakPreview" zoomScale="75" zoomScaleNormal="75" workbookViewId="0">
      <selection activeCell="F2" sqref="F2"/>
    </sheetView>
  </sheetViews>
  <sheetFormatPr defaultRowHeight="13.5" x14ac:dyDescent="0.15"/>
  <cols>
    <col min="1" max="1" width="2.5" customWidth="1"/>
    <col min="2" max="6" width="3.625" customWidth="1"/>
    <col min="7" max="21" width="5.125" customWidth="1"/>
  </cols>
  <sheetData>
    <row r="1" spans="1:25" ht="31.5" customHeight="1" thickBot="1" x14ac:dyDescent="0.2">
      <c r="A1" s="271" t="s">
        <v>57</v>
      </c>
      <c r="B1" s="272"/>
      <c r="C1" s="272"/>
      <c r="D1" s="273"/>
      <c r="I1" s="96"/>
      <c r="L1" s="279" t="s">
        <v>42</v>
      </c>
      <c r="M1" s="280"/>
      <c r="N1" s="280"/>
      <c r="O1" s="280"/>
      <c r="P1" s="281"/>
      <c r="Q1" s="77">
        <v>1</v>
      </c>
      <c r="R1" s="76">
        <v>1</v>
      </c>
      <c r="S1" s="76">
        <v>1</v>
      </c>
      <c r="T1" s="76">
        <v>1</v>
      </c>
      <c r="U1" s="75">
        <v>1</v>
      </c>
    </row>
    <row r="2" spans="1:25" ht="30" customHeight="1" x14ac:dyDescent="0.15">
      <c r="I2" s="96"/>
      <c r="J2" s="96"/>
      <c r="K2" s="109"/>
      <c r="L2" s="279" t="s">
        <v>41</v>
      </c>
      <c r="M2" s="284"/>
      <c r="N2" s="282" t="s">
        <v>40</v>
      </c>
      <c r="O2" s="105"/>
      <c r="P2" s="105"/>
      <c r="Q2" s="106"/>
      <c r="R2" s="105"/>
      <c r="S2" s="105"/>
      <c r="T2" s="105"/>
      <c r="U2" s="108"/>
      <c r="V2" s="96"/>
    </row>
    <row r="3" spans="1:25" ht="29.25" customHeight="1" thickBot="1" x14ac:dyDescent="0.2">
      <c r="A3" s="56"/>
      <c r="I3" s="96"/>
      <c r="J3" s="96"/>
      <c r="L3" s="310" t="s">
        <v>38</v>
      </c>
      <c r="M3" s="311"/>
      <c r="N3" s="312"/>
      <c r="O3" s="107"/>
      <c r="P3" s="107"/>
      <c r="Q3" s="106"/>
      <c r="R3" s="105"/>
      <c r="S3" s="105"/>
      <c r="T3" s="105"/>
      <c r="U3" s="104"/>
      <c r="V3" s="96"/>
    </row>
    <row r="4" spans="1:25" ht="29.25" customHeight="1" thickBot="1" x14ac:dyDescent="0.2">
      <c r="A4" s="56"/>
      <c r="B4" s="56"/>
      <c r="C4" s="56"/>
      <c r="J4" s="96"/>
      <c r="K4" s="96"/>
      <c r="L4" s="307" t="s">
        <v>56</v>
      </c>
      <c r="M4" s="308"/>
      <c r="N4" s="308"/>
      <c r="O4" s="309"/>
      <c r="P4" s="325" t="s">
        <v>55</v>
      </c>
      <c r="Q4" s="326"/>
      <c r="R4" s="326"/>
      <c r="S4" s="326"/>
      <c r="T4" s="326"/>
      <c r="U4" s="327"/>
      <c r="V4" s="96"/>
    </row>
    <row r="5" spans="1:25" ht="24" customHeight="1" x14ac:dyDescent="0.15"/>
    <row r="6" spans="1:25" ht="30.75" customHeight="1" x14ac:dyDescent="0.15">
      <c r="A6" s="316" t="s">
        <v>352</v>
      </c>
      <c r="B6" s="316"/>
      <c r="C6" s="316"/>
      <c r="D6" s="316"/>
      <c r="E6" s="316"/>
      <c r="F6" s="316"/>
      <c r="G6" s="316"/>
      <c r="H6" s="316"/>
      <c r="I6" s="316"/>
      <c r="J6" s="316"/>
      <c r="K6" s="316"/>
      <c r="L6" s="316"/>
      <c r="M6" s="316"/>
      <c r="N6" s="316"/>
      <c r="O6" s="316"/>
      <c r="P6" s="316"/>
      <c r="Q6" s="316"/>
      <c r="R6" s="316"/>
      <c r="S6" s="316"/>
      <c r="T6" s="316"/>
      <c r="U6" s="316"/>
      <c r="V6" s="103"/>
      <c r="W6" s="103"/>
      <c r="X6" s="103"/>
      <c r="Y6" s="103"/>
    </row>
    <row r="7" spans="1:25" ht="27.75" customHeight="1" x14ac:dyDescent="0.2">
      <c r="A7" s="66"/>
      <c r="B7" s="66"/>
      <c r="C7" s="102"/>
      <c r="D7" s="102"/>
      <c r="E7" s="102"/>
      <c r="F7" s="102"/>
      <c r="G7" s="102"/>
      <c r="H7" s="102"/>
      <c r="I7" s="102"/>
      <c r="J7" s="102"/>
      <c r="K7" s="102"/>
      <c r="L7" s="102"/>
      <c r="M7" s="102"/>
      <c r="N7" s="102"/>
      <c r="O7" s="102"/>
      <c r="P7" s="102"/>
      <c r="Q7" s="102"/>
      <c r="R7" s="102"/>
      <c r="S7" s="102"/>
      <c r="T7" s="102"/>
      <c r="U7" s="102"/>
      <c r="V7" s="102"/>
      <c r="W7" s="102"/>
      <c r="X7" s="102"/>
    </row>
    <row r="8" spans="1:25" ht="36" customHeight="1" thickBot="1" x14ac:dyDescent="0.2">
      <c r="A8" s="37" t="s">
        <v>54</v>
      </c>
      <c r="B8" s="56"/>
    </row>
    <row r="9" spans="1:25" ht="18" customHeight="1" x14ac:dyDescent="0.15">
      <c r="A9" s="56"/>
      <c r="B9" s="317" t="s">
        <v>53</v>
      </c>
      <c r="C9" s="318"/>
      <c r="D9" s="318"/>
      <c r="E9" s="318"/>
      <c r="F9" s="319"/>
      <c r="G9" s="55" t="s">
        <v>52</v>
      </c>
      <c r="H9" s="54"/>
      <c r="I9" s="53"/>
      <c r="J9" s="55" t="s">
        <v>51</v>
      </c>
      <c r="K9" s="54"/>
      <c r="L9" s="54"/>
      <c r="M9" s="55" t="s">
        <v>50</v>
      </c>
      <c r="N9" s="54"/>
      <c r="O9" s="53"/>
      <c r="P9" s="55" t="s">
        <v>49</v>
      </c>
      <c r="Q9" s="54"/>
      <c r="R9" s="53"/>
      <c r="S9" s="317" t="s">
        <v>9</v>
      </c>
      <c r="T9" s="318"/>
      <c r="U9" s="319"/>
    </row>
    <row r="10" spans="1:25" ht="31.5" customHeight="1" x14ac:dyDescent="0.15">
      <c r="B10" s="320"/>
      <c r="C10" s="321"/>
      <c r="D10" s="321"/>
      <c r="E10" s="321"/>
      <c r="F10" s="322"/>
      <c r="G10" s="320" t="s">
        <v>18</v>
      </c>
      <c r="H10" s="321"/>
      <c r="I10" s="322"/>
      <c r="J10" s="320" t="s">
        <v>16</v>
      </c>
      <c r="K10" s="321"/>
      <c r="L10" s="322"/>
      <c r="M10" s="320" t="s">
        <v>13</v>
      </c>
      <c r="N10" s="321"/>
      <c r="O10" s="322"/>
      <c r="P10" s="313" t="s">
        <v>11</v>
      </c>
      <c r="Q10" s="314"/>
      <c r="R10" s="315"/>
      <c r="S10" s="320"/>
      <c r="T10" s="321"/>
      <c r="U10" s="322"/>
    </row>
    <row r="11" spans="1:25" x14ac:dyDescent="0.15">
      <c r="B11" s="101"/>
      <c r="F11" s="100"/>
      <c r="G11" s="96"/>
      <c r="H11" s="96"/>
      <c r="I11" s="98" t="s">
        <v>48</v>
      </c>
      <c r="J11" s="99"/>
      <c r="K11" s="98"/>
      <c r="L11" s="98" t="s">
        <v>48</v>
      </c>
      <c r="M11" s="97"/>
      <c r="N11" s="96"/>
      <c r="O11" s="95" t="s">
        <v>48</v>
      </c>
      <c r="P11" s="97"/>
      <c r="Q11" s="96"/>
      <c r="R11" s="95" t="s">
        <v>48</v>
      </c>
      <c r="S11" s="96"/>
      <c r="T11" s="96"/>
      <c r="U11" s="95" t="s">
        <v>48</v>
      </c>
    </row>
    <row r="12" spans="1:25" ht="34.5" customHeight="1" x14ac:dyDescent="0.15">
      <c r="B12" s="298" t="s">
        <v>47</v>
      </c>
      <c r="C12" s="299"/>
      <c r="D12" s="299"/>
      <c r="E12" s="299"/>
      <c r="F12" s="300"/>
      <c r="G12" s="301">
        <v>1600000</v>
      </c>
      <c r="H12" s="302"/>
      <c r="I12" s="303"/>
      <c r="J12" s="301">
        <v>11131000</v>
      </c>
      <c r="K12" s="302"/>
      <c r="L12" s="303"/>
      <c r="M12" s="301">
        <v>102154000</v>
      </c>
      <c r="N12" s="302"/>
      <c r="O12" s="303"/>
      <c r="P12" s="301">
        <v>2664000</v>
      </c>
      <c r="Q12" s="302"/>
      <c r="R12" s="303"/>
      <c r="S12" s="304">
        <f>SUM(G12:R12)</f>
        <v>117549000</v>
      </c>
      <c r="T12" s="323"/>
      <c r="U12" s="324"/>
    </row>
    <row r="13" spans="1:25" ht="24" x14ac:dyDescent="0.15">
      <c r="B13" s="87"/>
      <c r="C13" s="37"/>
      <c r="D13" s="37"/>
      <c r="E13" s="37"/>
      <c r="F13" s="36"/>
      <c r="G13" s="94"/>
      <c r="H13" s="94"/>
      <c r="I13" s="93"/>
      <c r="J13" s="92"/>
      <c r="K13" s="91"/>
      <c r="L13" s="88"/>
      <c r="M13" s="90"/>
      <c r="N13" s="89"/>
      <c r="O13" s="88"/>
      <c r="P13" s="89"/>
      <c r="Q13" s="89"/>
      <c r="R13" s="88"/>
      <c r="S13" s="82"/>
      <c r="T13" s="82"/>
      <c r="U13" s="81"/>
    </row>
    <row r="14" spans="1:25" ht="34.5" customHeight="1" x14ac:dyDescent="0.15">
      <c r="B14" s="298" t="s">
        <v>46</v>
      </c>
      <c r="C14" s="299"/>
      <c r="D14" s="299"/>
      <c r="E14" s="299"/>
      <c r="F14" s="300"/>
      <c r="G14" s="301">
        <v>1600000</v>
      </c>
      <c r="H14" s="302"/>
      <c r="I14" s="303"/>
      <c r="J14" s="301">
        <v>11131000</v>
      </c>
      <c r="K14" s="302"/>
      <c r="L14" s="303"/>
      <c r="M14" s="301">
        <v>102154000</v>
      </c>
      <c r="N14" s="302"/>
      <c r="O14" s="303"/>
      <c r="P14" s="301">
        <f>P12</f>
        <v>2664000</v>
      </c>
      <c r="Q14" s="302"/>
      <c r="R14" s="303"/>
      <c r="S14" s="304">
        <f>SUM(G14:R14)</f>
        <v>117549000</v>
      </c>
      <c r="T14" s="323"/>
      <c r="U14" s="324"/>
    </row>
    <row r="15" spans="1:25" ht="24" x14ac:dyDescent="0.15">
      <c r="B15" s="87"/>
      <c r="C15" s="37"/>
      <c r="D15" s="37"/>
      <c r="E15" s="37"/>
      <c r="F15" s="36"/>
      <c r="G15" s="94"/>
      <c r="H15" s="94"/>
      <c r="I15" s="93"/>
      <c r="J15" s="92"/>
      <c r="K15" s="91"/>
      <c r="L15" s="88"/>
      <c r="M15" s="90"/>
      <c r="N15" s="89"/>
      <c r="O15" s="88"/>
      <c r="P15" s="89"/>
      <c r="Q15" s="89"/>
      <c r="R15" s="88"/>
      <c r="S15" s="82"/>
      <c r="T15" s="82"/>
      <c r="U15" s="81"/>
    </row>
    <row r="16" spans="1:25" ht="34.5" customHeight="1" x14ac:dyDescent="0.15">
      <c r="B16" s="298"/>
      <c r="C16" s="299"/>
      <c r="D16" s="299"/>
      <c r="E16" s="299"/>
      <c r="F16" s="300"/>
      <c r="G16" s="301"/>
      <c r="H16" s="302"/>
      <c r="I16" s="303"/>
      <c r="J16" s="301"/>
      <c r="K16" s="302"/>
      <c r="L16" s="303"/>
      <c r="M16" s="301"/>
      <c r="N16" s="302"/>
      <c r="O16" s="303"/>
      <c r="P16" s="301"/>
      <c r="Q16" s="302"/>
      <c r="R16" s="303"/>
      <c r="S16" s="304"/>
      <c r="T16" s="323"/>
      <c r="U16" s="324"/>
    </row>
    <row r="17" spans="2:21" ht="24" x14ac:dyDescent="0.15">
      <c r="B17" s="87"/>
      <c r="C17" s="37"/>
      <c r="D17" s="37"/>
      <c r="E17" s="37"/>
      <c r="F17" s="36"/>
      <c r="G17" s="80"/>
      <c r="H17" s="80"/>
      <c r="I17" s="84"/>
      <c r="J17" s="86"/>
      <c r="K17" s="85"/>
      <c r="L17" s="81"/>
      <c r="M17" s="83"/>
      <c r="N17" s="82"/>
      <c r="O17" s="81"/>
      <c r="P17" s="83"/>
      <c r="Q17" s="82"/>
      <c r="R17" s="81"/>
      <c r="S17" s="82"/>
      <c r="T17" s="82"/>
      <c r="U17" s="81"/>
    </row>
    <row r="18" spans="2:21" ht="34.5" customHeight="1" x14ac:dyDescent="0.15">
      <c r="B18" s="298"/>
      <c r="C18" s="299"/>
      <c r="D18" s="299"/>
      <c r="E18" s="299"/>
      <c r="F18" s="300"/>
      <c r="G18" s="304"/>
      <c r="H18" s="305"/>
      <c r="I18" s="306"/>
      <c r="J18" s="304"/>
      <c r="K18" s="305"/>
      <c r="L18" s="306"/>
      <c r="M18" s="304"/>
      <c r="N18" s="305"/>
      <c r="O18" s="306"/>
      <c r="P18" s="304"/>
      <c r="Q18" s="305"/>
      <c r="R18" s="306"/>
      <c r="S18" s="304"/>
      <c r="T18" s="323"/>
      <c r="U18" s="324"/>
    </row>
    <row r="19" spans="2:21" ht="24" x14ac:dyDescent="0.15">
      <c r="B19" s="87"/>
      <c r="C19" s="37"/>
      <c r="D19" s="37"/>
      <c r="E19" s="37"/>
      <c r="F19" s="36"/>
      <c r="G19" s="80"/>
      <c r="H19" s="80"/>
      <c r="I19" s="84"/>
      <c r="J19" s="86"/>
      <c r="K19" s="85"/>
      <c r="L19" s="81"/>
      <c r="M19" s="83"/>
      <c r="N19" s="82"/>
      <c r="O19" s="81"/>
      <c r="P19" s="83"/>
      <c r="Q19" s="82"/>
      <c r="R19" s="81"/>
      <c r="S19" s="82"/>
      <c r="T19" s="82"/>
      <c r="U19" s="81"/>
    </row>
    <row r="20" spans="2:21" ht="34.5" customHeight="1" x14ac:dyDescent="0.15">
      <c r="B20" s="298"/>
      <c r="C20" s="299"/>
      <c r="D20" s="299"/>
      <c r="E20" s="299"/>
      <c r="F20" s="300"/>
      <c r="G20" s="304"/>
      <c r="H20" s="305"/>
      <c r="I20" s="306"/>
      <c r="J20" s="304"/>
      <c r="K20" s="305"/>
      <c r="L20" s="306"/>
      <c r="M20" s="304"/>
      <c r="N20" s="305"/>
      <c r="O20" s="306"/>
      <c r="P20" s="304"/>
      <c r="Q20" s="305"/>
      <c r="R20" s="306"/>
      <c r="S20" s="304">
        <f>SUM(G20:R20)</f>
        <v>0</v>
      </c>
      <c r="T20" s="323"/>
      <c r="U20" s="324"/>
    </row>
    <row r="21" spans="2:21" ht="24" x14ac:dyDescent="0.15">
      <c r="B21" s="87"/>
      <c r="C21" s="37"/>
      <c r="D21" s="37"/>
      <c r="E21" s="37"/>
      <c r="F21" s="36"/>
      <c r="G21" s="80"/>
      <c r="H21" s="80"/>
      <c r="I21" s="84"/>
      <c r="J21" s="86"/>
      <c r="K21" s="85"/>
      <c r="L21" s="81"/>
      <c r="M21" s="83"/>
      <c r="N21" s="82"/>
      <c r="O21" s="81"/>
      <c r="P21" s="83"/>
      <c r="Q21" s="82"/>
      <c r="R21" s="81"/>
      <c r="S21" s="82"/>
      <c r="T21" s="82"/>
      <c r="U21" s="81"/>
    </row>
    <row r="22" spans="2:21" ht="34.5" customHeight="1" x14ac:dyDescent="0.15">
      <c r="B22" s="298"/>
      <c r="C22" s="299"/>
      <c r="D22" s="299"/>
      <c r="E22" s="299"/>
      <c r="F22" s="300"/>
      <c r="G22" s="304"/>
      <c r="H22" s="305"/>
      <c r="I22" s="306"/>
      <c r="J22" s="304"/>
      <c r="K22" s="305"/>
      <c r="L22" s="306"/>
      <c r="M22" s="304"/>
      <c r="N22" s="305"/>
      <c r="O22" s="306"/>
      <c r="P22" s="304"/>
      <c r="Q22" s="305"/>
      <c r="R22" s="306"/>
      <c r="S22" s="304">
        <f>SUM(G22:R22)</f>
        <v>0</v>
      </c>
      <c r="T22" s="323"/>
      <c r="U22" s="324"/>
    </row>
    <row r="23" spans="2:21" ht="13.5" customHeight="1" x14ac:dyDescent="0.15">
      <c r="B23" s="328" t="s">
        <v>9</v>
      </c>
      <c r="C23" s="329"/>
      <c r="D23" s="329"/>
      <c r="E23" s="329"/>
      <c r="F23" s="330"/>
      <c r="G23" s="80"/>
      <c r="H23" s="80"/>
      <c r="I23" s="81"/>
      <c r="J23" s="80"/>
      <c r="K23" s="80"/>
      <c r="L23" s="84"/>
      <c r="M23" s="83"/>
      <c r="N23" s="82"/>
      <c r="O23" s="81"/>
      <c r="P23" s="83"/>
      <c r="Q23" s="82"/>
      <c r="R23" s="81"/>
      <c r="S23" s="80"/>
      <c r="T23" s="80"/>
      <c r="U23" s="79"/>
    </row>
    <row r="24" spans="2:21" ht="34.5" customHeight="1" thickBot="1" x14ac:dyDescent="0.3">
      <c r="B24" s="331"/>
      <c r="C24" s="332"/>
      <c r="D24" s="332"/>
      <c r="E24" s="332"/>
      <c r="F24" s="333"/>
      <c r="G24" s="335">
        <f>G12+G14+G16+G18+G20+G22</f>
        <v>3200000</v>
      </c>
      <c r="H24" s="336"/>
      <c r="I24" s="337"/>
      <c r="J24" s="335">
        <f>J12+J14+J16+J18+J20+J22</f>
        <v>22262000</v>
      </c>
      <c r="K24" s="336"/>
      <c r="L24" s="337"/>
      <c r="M24" s="335">
        <f>M12+M14+M16+M18+M20+M22</f>
        <v>204308000</v>
      </c>
      <c r="N24" s="336"/>
      <c r="O24" s="337"/>
      <c r="P24" s="335">
        <f>P12+P14+P16+P18+P20+P22</f>
        <v>5328000</v>
      </c>
      <c r="Q24" s="336"/>
      <c r="R24" s="337"/>
      <c r="S24" s="335">
        <f>SUM(G24:R24)</f>
        <v>235098000</v>
      </c>
      <c r="T24" s="338"/>
      <c r="U24" s="339"/>
    </row>
    <row r="25" spans="2:21" x14ac:dyDescent="0.15">
      <c r="S25" s="334"/>
      <c r="T25" s="334"/>
      <c r="U25" s="334"/>
    </row>
  </sheetData>
  <mergeCells count="57">
    <mergeCell ref="M20:O20"/>
    <mergeCell ref="G22:I22"/>
    <mergeCell ref="J22:L22"/>
    <mergeCell ref="M22:O22"/>
    <mergeCell ref="S25:U25"/>
    <mergeCell ref="G24:I24"/>
    <mergeCell ref="J24:L24"/>
    <mergeCell ref="M24:O24"/>
    <mergeCell ref="S24:U24"/>
    <mergeCell ref="P24:R24"/>
    <mergeCell ref="B23:F24"/>
    <mergeCell ref="B20:F20"/>
    <mergeCell ref="B22:F22"/>
    <mergeCell ref="G20:I20"/>
    <mergeCell ref="J20:L20"/>
    <mergeCell ref="A1:D1"/>
    <mergeCell ref="M10:O10"/>
    <mergeCell ref="M12:O12"/>
    <mergeCell ref="G14:I14"/>
    <mergeCell ref="J14:L14"/>
    <mergeCell ref="M14:O14"/>
    <mergeCell ref="L1:P1"/>
    <mergeCell ref="P4:U4"/>
    <mergeCell ref="B9:F10"/>
    <mergeCell ref="G10:I10"/>
    <mergeCell ref="J10:L10"/>
    <mergeCell ref="B12:F12"/>
    <mergeCell ref="B14:F14"/>
    <mergeCell ref="G12:I12"/>
    <mergeCell ref="J12:L12"/>
    <mergeCell ref="S14:U14"/>
    <mergeCell ref="S12:U12"/>
    <mergeCell ref="P18:R18"/>
    <mergeCell ref="S22:U22"/>
    <mergeCell ref="S20:U20"/>
    <mergeCell ref="S18:U18"/>
    <mergeCell ref="S16:U16"/>
    <mergeCell ref="P12:R12"/>
    <mergeCell ref="P14:R14"/>
    <mergeCell ref="P16:R16"/>
    <mergeCell ref="P20:R20"/>
    <mergeCell ref="P22:R22"/>
    <mergeCell ref="L4:O4"/>
    <mergeCell ref="L2:M2"/>
    <mergeCell ref="L3:M3"/>
    <mergeCell ref="N2:N3"/>
    <mergeCell ref="P10:R10"/>
    <mergeCell ref="A6:U6"/>
    <mergeCell ref="S9:U10"/>
    <mergeCell ref="B16:F16"/>
    <mergeCell ref="B18:F18"/>
    <mergeCell ref="G16:I16"/>
    <mergeCell ref="J16:L16"/>
    <mergeCell ref="M16:O16"/>
    <mergeCell ref="G18:I18"/>
    <mergeCell ref="J18:L18"/>
    <mergeCell ref="M18:O18"/>
  </mergeCells>
  <phoneticPr fontId="2"/>
  <pageMargins left="0.5" right="0.31" top="0.82" bottom="0.32" header="0.22" footer="0.11811023622047245"/>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W53"/>
  <sheetViews>
    <sheetView view="pageBreakPreview" zoomScaleNormal="100" workbookViewId="0">
      <selection activeCell="E1" sqref="E1"/>
    </sheetView>
  </sheetViews>
  <sheetFormatPr defaultRowHeight="13.5" x14ac:dyDescent="0.15"/>
  <cols>
    <col min="1" max="15" width="4.75" customWidth="1"/>
    <col min="16" max="21" width="3.875" customWidth="1"/>
  </cols>
  <sheetData>
    <row r="1" spans="1:23" ht="21" customHeight="1" thickBot="1" x14ac:dyDescent="0.2">
      <c r="A1" s="356" t="s">
        <v>18</v>
      </c>
      <c r="B1" s="357"/>
      <c r="C1" s="358"/>
      <c r="I1" s="123"/>
      <c r="J1" s="123"/>
      <c r="U1" s="124" t="s">
        <v>72</v>
      </c>
    </row>
    <row r="2" spans="1:23" ht="25.5" customHeight="1" x14ac:dyDescent="0.15">
      <c r="I2" s="123"/>
      <c r="J2" s="123"/>
      <c r="L2" s="279" t="s">
        <v>42</v>
      </c>
      <c r="M2" s="280"/>
      <c r="N2" s="280"/>
      <c r="O2" s="280"/>
      <c r="P2" s="281"/>
      <c r="Q2" s="74">
        <v>1</v>
      </c>
      <c r="R2" s="73">
        <v>1</v>
      </c>
      <c r="S2" s="73">
        <v>1</v>
      </c>
      <c r="T2" s="73">
        <v>1</v>
      </c>
      <c r="U2" s="72">
        <v>1</v>
      </c>
    </row>
    <row r="3" spans="1:23" ht="24" customHeight="1" x14ac:dyDescent="0.15">
      <c r="L3" s="279" t="s">
        <v>41</v>
      </c>
      <c r="M3" s="284"/>
      <c r="N3" s="282" t="s">
        <v>40</v>
      </c>
      <c r="O3" s="74"/>
      <c r="P3" s="73"/>
      <c r="Q3" s="73"/>
      <c r="R3" s="73"/>
      <c r="S3" s="73"/>
      <c r="T3" s="73"/>
      <c r="U3" s="72"/>
    </row>
    <row r="4" spans="1:23" ht="24" customHeight="1" thickBot="1" x14ac:dyDescent="0.2">
      <c r="L4" s="361" t="s">
        <v>38</v>
      </c>
      <c r="M4" s="362"/>
      <c r="N4" s="360"/>
      <c r="O4" s="122"/>
      <c r="P4" s="121"/>
      <c r="Q4" s="121"/>
      <c r="R4" s="121"/>
      <c r="S4" s="121"/>
      <c r="T4" s="121"/>
      <c r="U4" s="120"/>
    </row>
    <row r="5" spans="1:23" ht="24" customHeight="1" thickBot="1" x14ac:dyDescent="0.2">
      <c r="L5" s="307" t="s">
        <v>56</v>
      </c>
      <c r="M5" s="308"/>
      <c r="N5" s="308"/>
      <c r="O5" s="363"/>
      <c r="P5" s="359" t="s">
        <v>71</v>
      </c>
      <c r="Q5" s="326"/>
      <c r="R5" s="326"/>
      <c r="S5" s="326"/>
      <c r="T5" s="326"/>
      <c r="U5" s="327"/>
    </row>
    <row r="6" spans="1:23" ht="30" customHeight="1" x14ac:dyDescent="0.15"/>
    <row r="7" spans="1:23" ht="18.75" customHeight="1" x14ac:dyDescent="0.15">
      <c r="A7" s="316" t="s">
        <v>353</v>
      </c>
      <c r="B7" s="316"/>
      <c r="C7" s="316"/>
      <c r="D7" s="316"/>
      <c r="E7" s="316"/>
      <c r="F7" s="316"/>
      <c r="G7" s="316"/>
      <c r="H7" s="316"/>
      <c r="I7" s="316"/>
      <c r="J7" s="316"/>
      <c r="K7" s="316"/>
      <c r="L7" s="316"/>
      <c r="M7" s="316"/>
      <c r="N7" s="316"/>
      <c r="O7" s="316"/>
      <c r="P7" s="316"/>
      <c r="Q7" s="316"/>
      <c r="R7" s="316"/>
      <c r="S7" s="316"/>
      <c r="T7" s="316"/>
      <c r="U7" s="316"/>
    </row>
    <row r="10" spans="1:23" ht="28.5" customHeight="1" thickBot="1" x14ac:dyDescent="0.2">
      <c r="A10" s="57" t="s">
        <v>70</v>
      </c>
    </row>
    <row r="11" spans="1:23" x14ac:dyDescent="0.15">
      <c r="A11" s="57"/>
      <c r="D11" s="263" t="s">
        <v>8</v>
      </c>
      <c r="E11" s="264"/>
      <c r="F11" s="52"/>
      <c r="G11" s="60" t="s">
        <v>7</v>
      </c>
      <c r="H11" s="60" t="s">
        <v>5</v>
      </c>
      <c r="I11" s="63" t="s">
        <v>4</v>
      </c>
      <c r="J11" s="62" t="s">
        <v>3</v>
      </c>
      <c r="K11" s="59" t="s">
        <v>6</v>
      </c>
      <c r="L11" s="61" t="s">
        <v>5</v>
      </c>
      <c r="M11" s="60" t="s">
        <v>4</v>
      </c>
      <c r="N11" s="59" t="s">
        <v>3</v>
      </c>
      <c r="O11" s="58" t="s">
        <v>2</v>
      </c>
      <c r="V11" s="262"/>
      <c r="W11" s="262"/>
    </row>
    <row r="12" spans="1:23" ht="36" customHeight="1" thickBot="1" x14ac:dyDescent="0.2">
      <c r="A12" s="57"/>
      <c r="D12" s="265"/>
      <c r="E12" s="266"/>
      <c r="F12" s="119"/>
      <c r="G12" s="3"/>
      <c r="H12" s="3" t="s">
        <v>69</v>
      </c>
      <c r="I12" s="6">
        <v>3</v>
      </c>
      <c r="J12" s="5">
        <v>2</v>
      </c>
      <c r="K12" s="2">
        <v>0</v>
      </c>
      <c r="L12" s="4">
        <v>0</v>
      </c>
      <c r="M12" s="3">
        <v>0</v>
      </c>
      <c r="N12" s="2">
        <v>0</v>
      </c>
      <c r="O12" s="1">
        <v>0</v>
      </c>
      <c r="V12" s="262"/>
      <c r="W12" s="262"/>
    </row>
    <row r="13" spans="1:23" ht="21" customHeight="1" x14ac:dyDescent="0.15">
      <c r="A13" s="57"/>
    </row>
    <row r="14" spans="1:23" ht="27.75" customHeight="1" x14ac:dyDescent="0.15">
      <c r="A14" s="57" t="s">
        <v>68</v>
      </c>
    </row>
    <row r="15" spans="1:23" ht="30" customHeight="1" x14ac:dyDescent="0.15">
      <c r="B15" s="279" t="s">
        <v>67</v>
      </c>
      <c r="C15" s="348"/>
      <c r="D15" s="348"/>
      <c r="E15" s="348"/>
      <c r="F15" s="348"/>
      <c r="G15" s="348"/>
      <c r="H15" s="284"/>
      <c r="I15" s="279" t="s">
        <v>66</v>
      </c>
      <c r="J15" s="348"/>
      <c r="K15" s="348"/>
      <c r="L15" s="348"/>
      <c r="M15" s="284"/>
      <c r="N15" s="348" t="s">
        <v>65</v>
      </c>
      <c r="O15" s="348"/>
      <c r="P15" s="348"/>
      <c r="Q15" s="348"/>
      <c r="R15" s="348"/>
      <c r="S15" s="284"/>
    </row>
    <row r="16" spans="1:23" ht="30" customHeight="1" x14ac:dyDescent="0.15">
      <c r="B16" s="351" t="s">
        <v>64</v>
      </c>
      <c r="C16" s="352"/>
      <c r="D16" s="352"/>
      <c r="E16" s="352"/>
      <c r="F16" s="352"/>
      <c r="G16" s="352"/>
      <c r="H16" s="353"/>
      <c r="I16" s="366">
        <v>2000500</v>
      </c>
      <c r="J16" s="367"/>
      <c r="K16" s="367"/>
      <c r="L16" s="367"/>
      <c r="M16" s="118" t="s">
        <v>2</v>
      </c>
      <c r="N16" s="366">
        <v>1600000</v>
      </c>
      <c r="O16" s="367"/>
      <c r="P16" s="367"/>
      <c r="Q16" s="367"/>
      <c r="R16" s="367"/>
      <c r="S16" s="118" t="s">
        <v>2</v>
      </c>
    </row>
    <row r="17" spans="2:21" ht="30" customHeight="1" x14ac:dyDescent="0.15">
      <c r="B17" s="342" t="s">
        <v>63</v>
      </c>
      <c r="C17" s="343"/>
      <c r="D17" s="343"/>
      <c r="E17" s="343"/>
      <c r="F17" s="343"/>
      <c r="G17" s="343"/>
      <c r="H17" s="344"/>
      <c r="I17" s="368">
        <v>2000500</v>
      </c>
      <c r="J17" s="369"/>
      <c r="K17" s="369"/>
      <c r="L17" s="369"/>
      <c r="M17" s="117"/>
      <c r="N17" s="368">
        <v>1600000</v>
      </c>
      <c r="O17" s="369"/>
      <c r="P17" s="369"/>
      <c r="Q17" s="369"/>
      <c r="R17" s="369"/>
      <c r="S17" s="117"/>
    </row>
    <row r="18" spans="2:21" ht="30" customHeight="1" x14ac:dyDescent="0.15">
      <c r="B18" s="342"/>
      <c r="C18" s="343"/>
      <c r="D18" s="343"/>
      <c r="E18" s="343"/>
      <c r="F18" s="343"/>
      <c r="G18" s="343"/>
      <c r="H18" s="344"/>
      <c r="I18" s="349"/>
      <c r="J18" s="350"/>
      <c r="K18" s="350"/>
      <c r="L18" s="350"/>
      <c r="M18" s="117"/>
      <c r="N18" s="349"/>
      <c r="O18" s="350"/>
      <c r="P18" s="350"/>
      <c r="Q18" s="350"/>
      <c r="R18" s="350"/>
      <c r="S18" s="117"/>
    </row>
    <row r="19" spans="2:21" ht="30" customHeight="1" x14ac:dyDescent="0.15">
      <c r="B19" s="342"/>
      <c r="C19" s="343"/>
      <c r="D19" s="343"/>
      <c r="E19" s="343"/>
      <c r="F19" s="343"/>
      <c r="G19" s="343"/>
      <c r="H19" s="344"/>
      <c r="I19" s="349"/>
      <c r="J19" s="350"/>
      <c r="K19" s="350"/>
      <c r="L19" s="350"/>
      <c r="M19" s="117"/>
      <c r="N19" s="349"/>
      <c r="O19" s="350"/>
      <c r="P19" s="350"/>
      <c r="Q19" s="350"/>
      <c r="R19" s="350"/>
      <c r="S19" s="117"/>
    </row>
    <row r="20" spans="2:21" ht="30" customHeight="1" x14ac:dyDescent="0.15">
      <c r="B20" s="342"/>
      <c r="C20" s="343"/>
      <c r="D20" s="343"/>
      <c r="E20" s="343"/>
      <c r="F20" s="343"/>
      <c r="G20" s="343"/>
      <c r="H20" s="344"/>
      <c r="I20" s="349"/>
      <c r="J20" s="350"/>
      <c r="K20" s="350"/>
      <c r="L20" s="350"/>
      <c r="M20" s="117"/>
      <c r="N20" s="349"/>
      <c r="O20" s="350"/>
      <c r="P20" s="350"/>
      <c r="Q20" s="350"/>
      <c r="R20" s="350"/>
      <c r="S20" s="117"/>
    </row>
    <row r="21" spans="2:21" ht="30" customHeight="1" x14ac:dyDescent="0.15">
      <c r="B21" s="345"/>
      <c r="C21" s="346"/>
      <c r="D21" s="346"/>
      <c r="E21" s="346"/>
      <c r="F21" s="346"/>
      <c r="G21" s="346"/>
      <c r="H21" s="347"/>
      <c r="I21" s="354"/>
      <c r="J21" s="355"/>
      <c r="K21" s="355"/>
      <c r="L21" s="355"/>
      <c r="M21" s="116"/>
      <c r="N21" s="354"/>
      <c r="O21" s="355"/>
      <c r="P21" s="355"/>
      <c r="Q21" s="355"/>
      <c r="R21" s="355"/>
      <c r="S21" s="116"/>
    </row>
    <row r="22" spans="2:21" ht="30" customHeight="1" x14ac:dyDescent="0.15">
      <c r="B22" s="114"/>
      <c r="C22" s="114"/>
      <c r="D22" s="114"/>
      <c r="E22" s="114"/>
      <c r="F22" s="114"/>
      <c r="G22" s="114"/>
      <c r="H22" s="115"/>
      <c r="I22" s="114"/>
      <c r="J22" s="114"/>
      <c r="K22" s="114"/>
      <c r="L22" s="279" t="s">
        <v>9</v>
      </c>
      <c r="M22" s="284"/>
      <c r="N22" s="364">
        <f>N16+N17</f>
        <v>3200000</v>
      </c>
      <c r="O22" s="365"/>
      <c r="P22" s="365"/>
      <c r="Q22" s="365"/>
      <c r="R22" s="365"/>
      <c r="S22" s="113" t="s">
        <v>2</v>
      </c>
    </row>
    <row r="23" spans="2:21" ht="20.25" customHeight="1" x14ac:dyDescent="0.15">
      <c r="B23" s="340" t="s">
        <v>62</v>
      </c>
      <c r="C23" s="341"/>
      <c r="D23" s="341"/>
      <c r="E23" s="341"/>
      <c r="F23" s="341"/>
      <c r="G23" s="341"/>
      <c r="H23" s="341"/>
      <c r="I23" s="341"/>
      <c r="J23" s="341"/>
      <c r="K23" s="341"/>
      <c r="L23" s="341"/>
      <c r="M23" s="341"/>
      <c r="N23" s="341"/>
      <c r="O23" s="341"/>
      <c r="P23" s="341"/>
      <c r="Q23" s="341"/>
      <c r="R23" s="341"/>
      <c r="S23" s="341"/>
      <c r="T23" s="341"/>
      <c r="U23" s="341"/>
    </row>
    <row r="24" spans="2:21" ht="20.25" customHeight="1" x14ac:dyDescent="0.15">
      <c r="B24" s="340" t="s">
        <v>61</v>
      </c>
      <c r="C24" s="341"/>
      <c r="D24" s="341"/>
      <c r="E24" s="341"/>
      <c r="F24" s="341"/>
      <c r="G24" s="341"/>
      <c r="H24" s="341"/>
      <c r="I24" s="341"/>
      <c r="J24" s="341"/>
      <c r="K24" s="341"/>
      <c r="L24" s="341"/>
      <c r="M24" s="341"/>
      <c r="N24" s="341"/>
      <c r="O24" s="341"/>
      <c r="P24" s="341"/>
      <c r="Q24" s="341"/>
      <c r="R24" s="341"/>
      <c r="S24" s="341"/>
      <c r="T24" s="341"/>
      <c r="U24" s="341"/>
    </row>
    <row r="25" spans="2:21" ht="20.25" customHeight="1" x14ac:dyDescent="0.15">
      <c r="C25" s="112" t="s">
        <v>60</v>
      </c>
    </row>
    <row r="26" spans="2:21" ht="19.5" customHeight="1" x14ac:dyDescent="0.15">
      <c r="B26" t="s">
        <v>59</v>
      </c>
    </row>
    <row r="27" spans="2:21" ht="19.5" customHeight="1" x14ac:dyDescent="0.15">
      <c r="B27" t="s">
        <v>58</v>
      </c>
    </row>
    <row r="28" spans="2:21" ht="19.5" customHeight="1" x14ac:dyDescent="0.15"/>
    <row r="29" spans="2:21" ht="19.5" customHeight="1" x14ac:dyDescent="0.15"/>
    <row r="30" spans="2:21" ht="18" customHeight="1" x14ac:dyDescent="0.15"/>
    <row r="31" spans="2:21" ht="18" customHeight="1" x14ac:dyDescent="0.15">
      <c r="B31" s="57"/>
    </row>
    <row r="32" spans="2:21" ht="18" customHeight="1" x14ac:dyDescent="0.15">
      <c r="B32" s="111"/>
    </row>
    <row r="33" spans="2:2" ht="19.5" customHeight="1" x14ac:dyDescent="0.15">
      <c r="B33" s="111"/>
    </row>
    <row r="34" spans="2:2" ht="20.100000000000001" customHeight="1" x14ac:dyDescent="0.15"/>
    <row r="35" spans="2:2" ht="20.100000000000001" customHeight="1" x14ac:dyDescent="0.15">
      <c r="B35" s="111"/>
    </row>
    <row r="52" spans="3:11" x14ac:dyDescent="0.15">
      <c r="C52" s="110"/>
      <c r="D52" s="110"/>
      <c r="E52" s="110"/>
      <c r="F52" s="110"/>
      <c r="G52" s="110"/>
      <c r="H52" s="110"/>
      <c r="I52" s="110"/>
      <c r="J52" s="110"/>
      <c r="K52" s="110"/>
    </row>
    <row r="53" spans="3:11" x14ac:dyDescent="0.15">
      <c r="C53" s="110"/>
      <c r="D53" s="110"/>
      <c r="E53" s="110"/>
      <c r="F53" s="110"/>
      <c r="G53" s="110"/>
      <c r="H53" s="110"/>
      <c r="I53" s="110"/>
      <c r="J53" s="110"/>
      <c r="K53" s="110"/>
    </row>
  </sheetData>
  <mergeCells count="35">
    <mergeCell ref="V11:W12"/>
    <mergeCell ref="D11:E12"/>
    <mergeCell ref="N22:R22"/>
    <mergeCell ref="I21:L21"/>
    <mergeCell ref="N16:R16"/>
    <mergeCell ref="N17:R17"/>
    <mergeCell ref="N18:R18"/>
    <mergeCell ref="N19:R19"/>
    <mergeCell ref="N20:R20"/>
    <mergeCell ref="B17:H17"/>
    <mergeCell ref="B18:H18"/>
    <mergeCell ref="I16:L16"/>
    <mergeCell ref="I17:L17"/>
    <mergeCell ref="I18:L18"/>
    <mergeCell ref="A1:C1"/>
    <mergeCell ref="L2:P2"/>
    <mergeCell ref="P5:U5"/>
    <mergeCell ref="L3:M3"/>
    <mergeCell ref="N3:N4"/>
    <mergeCell ref="L4:M4"/>
    <mergeCell ref="L5:O5"/>
    <mergeCell ref="B23:U23"/>
    <mergeCell ref="B24:U24"/>
    <mergeCell ref="L22:M22"/>
    <mergeCell ref="A7:U7"/>
    <mergeCell ref="B19:H19"/>
    <mergeCell ref="B20:H20"/>
    <mergeCell ref="B21:H21"/>
    <mergeCell ref="B15:H15"/>
    <mergeCell ref="I15:M15"/>
    <mergeCell ref="I19:L19"/>
    <mergeCell ref="I20:L20"/>
    <mergeCell ref="B16:H16"/>
    <mergeCell ref="N21:R21"/>
    <mergeCell ref="N15:S15"/>
  </mergeCells>
  <phoneticPr fontId="2"/>
  <pageMargins left="0.59055118110236227" right="0.39370078740157483" top="0.78740157480314965" bottom="0.31496062992125984" header="0.23622047244094491" footer="0.11811023622047245"/>
  <pageSetup paperSize="9" scale="95" orientation="portrait" r:id="rId1"/>
  <headerFooter alignWithMargins="0">
    <oddHeader xml:space="preserve">&amp;R&amp;"ＭＳ Ｐゴシック,太字"&amp;U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U39"/>
  <sheetViews>
    <sheetView view="pageBreakPreview" zoomScaleNormal="100" workbookViewId="0">
      <selection activeCell="A2" sqref="A2"/>
    </sheetView>
  </sheetViews>
  <sheetFormatPr defaultRowHeight="13.5" x14ac:dyDescent="0.15"/>
  <cols>
    <col min="1" max="14" width="4.75" customWidth="1"/>
    <col min="15" max="21" width="3.875" customWidth="1"/>
  </cols>
  <sheetData>
    <row r="1" spans="1:21" ht="21" customHeight="1" thickBot="1" x14ac:dyDescent="0.2">
      <c r="A1" s="356" t="s">
        <v>18</v>
      </c>
      <c r="B1" s="357"/>
      <c r="C1" s="358"/>
      <c r="U1" s="124" t="s">
        <v>111</v>
      </c>
    </row>
    <row r="2" spans="1:21" ht="16.5" customHeight="1" x14ac:dyDescent="0.15">
      <c r="L2" s="139"/>
      <c r="M2" s="139"/>
      <c r="N2" s="139"/>
      <c r="O2" s="71"/>
      <c r="P2" s="71"/>
      <c r="Q2" s="71"/>
      <c r="R2" s="71"/>
      <c r="S2" s="71"/>
      <c r="T2" s="71"/>
      <c r="U2" s="71"/>
    </row>
    <row r="3" spans="1:21" ht="19.5" customHeight="1" x14ac:dyDescent="0.15">
      <c r="B3" s="371" t="s">
        <v>110</v>
      </c>
      <c r="C3" s="372"/>
      <c r="D3" s="138">
        <v>1</v>
      </c>
      <c r="E3" s="138">
        <v>2</v>
      </c>
      <c r="F3" s="138">
        <v>3</v>
      </c>
      <c r="G3" s="138">
        <v>4</v>
      </c>
      <c r="H3" s="138">
        <v>5</v>
      </c>
      <c r="I3" s="138">
        <v>6</v>
      </c>
      <c r="J3" s="138">
        <v>7</v>
      </c>
      <c r="L3" s="279" t="s">
        <v>109</v>
      </c>
      <c r="M3" s="348"/>
      <c r="N3" s="284"/>
      <c r="O3" s="279" t="s">
        <v>108</v>
      </c>
      <c r="P3" s="348"/>
      <c r="Q3" s="348"/>
      <c r="R3" s="348"/>
      <c r="S3" s="348"/>
      <c r="T3" s="348"/>
      <c r="U3" s="284"/>
    </row>
    <row r="4" spans="1:21" ht="19.5" customHeight="1" x14ac:dyDescent="0.15">
      <c r="B4" s="371" t="s">
        <v>107</v>
      </c>
      <c r="C4" s="372"/>
      <c r="D4" s="371" t="s">
        <v>71</v>
      </c>
      <c r="E4" s="376"/>
      <c r="F4" s="376"/>
      <c r="G4" s="376"/>
      <c r="H4" s="376"/>
      <c r="I4" s="376"/>
      <c r="J4" s="372"/>
      <c r="L4" s="374" t="s">
        <v>28</v>
      </c>
      <c r="M4" s="270"/>
      <c r="N4" s="375"/>
      <c r="O4" s="279" t="s">
        <v>106</v>
      </c>
      <c r="P4" s="348"/>
      <c r="Q4" s="348"/>
      <c r="R4" s="348"/>
      <c r="S4" s="348"/>
      <c r="T4" s="348"/>
      <c r="U4" s="284"/>
    </row>
    <row r="5" spans="1:21" ht="19.5" customHeight="1" x14ac:dyDescent="0.15">
      <c r="B5" s="371" t="s">
        <v>105</v>
      </c>
      <c r="C5" s="372"/>
      <c r="D5" s="371" t="s">
        <v>104</v>
      </c>
      <c r="E5" s="376"/>
      <c r="F5" s="376"/>
      <c r="G5" s="376"/>
      <c r="H5" s="376"/>
      <c r="I5" s="376"/>
      <c r="J5" s="372"/>
      <c r="L5" s="279" t="s">
        <v>103</v>
      </c>
      <c r="M5" s="348"/>
      <c r="N5" s="284"/>
      <c r="O5" s="279" t="s">
        <v>102</v>
      </c>
      <c r="P5" s="348"/>
      <c r="Q5" s="348"/>
      <c r="R5" s="348"/>
      <c r="S5" s="348"/>
      <c r="T5" s="348"/>
      <c r="U5" s="284"/>
    </row>
    <row r="6" spans="1:21" ht="19.5" customHeight="1" x14ac:dyDescent="0.15">
      <c r="B6" s="374" t="s">
        <v>101</v>
      </c>
      <c r="C6" s="375"/>
      <c r="D6" s="371" t="s">
        <v>100</v>
      </c>
      <c r="E6" s="376"/>
      <c r="F6" s="376"/>
      <c r="G6" s="376"/>
      <c r="H6" s="376"/>
      <c r="I6" s="376"/>
      <c r="J6" s="372"/>
      <c r="L6" s="137"/>
      <c r="M6" s="137"/>
      <c r="N6" s="137"/>
      <c r="O6" s="114"/>
      <c r="P6" s="114"/>
      <c r="Q6" s="114"/>
      <c r="R6" s="114"/>
      <c r="S6" s="114"/>
      <c r="T6" s="114"/>
      <c r="U6" s="114"/>
    </row>
    <row r="7" spans="1:21" ht="19.5" customHeight="1" x14ac:dyDescent="0.15">
      <c r="L7" s="57"/>
      <c r="M7" s="57"/>
      <c r="N7" s="57"/>
    </row>
    <row r="8" spans="1:21" ht="18.75" customHeight="1" x14ac:dyDescent="0.15">
      <c r="A8" s="316" t="s">
        <v>354</v>
      </c>
      <c r="B8" s="316"/>
      <c r="C8" s="316"/>
      <c r="D8" s="316"/>
      <c r="E8" s="316"/>
      <c r="F8" s="316"/>
      <c r="G8" s="316"/>
      <c r="H8" s="316"/>
      <c r="I8" s="316"/>
      <c r="J8" s="316"/>
      <c r="K8" s="316"/>
      <c r="L8" s="316"/>
      <c r="M8" s="316"/>
      <c r="N8" s="316"/>
      <c r="O8" s="316"/>
      <c r="P8" s="316"/>
      <c r="Q8" s="316"/>
      <c r="R8" s="316"/>
      <c r="S8" s="316"/>
      <c r="T8" s="316"/>
      <c r="U8" s="316"/>
    </row>
    <row r="10" spans="1:21" ht="20.100000000000001" customHeight="1" x14ac:dyDescent="0.15">
      <c r="A10" s="37" t="s">
        <v>70</v>
      </c>
      <c r="F10" s="136" t="s">
        <v>99</v>
      </c>
    </row>
    <row r="11" spans="1:21" ht="20.100000000000001" customHeight="1" x14ac:dyDescent="0.2">
      <c r="F11" s="135" t="s">
        <v>98</v>
      </c>
      <c r="G11" s="370">
        <v>1600400</v>
      </c>
      <c r="H11" s="370"/>
      <c r="I11" s="370"/>
      <c r="J11" s="370"/>
      <c r="K11" s="370"/>
      <c r="L11" s="370"/>
      <c r="M11" s="370"/>
    </row>
    <row r="12" spans="1:21" ht="17.100000000000001" customHeight="1" x14ac:dyDescent="0.15">
      <c r="F12" s="134" t="s">
        <v>97</v>
      </c>
    </row>
    <row r="13" spans="1:21" ht="17.100000000000001" customHeight="1" x14ac:dyDescent="0.15">
      <c r="F13" s="134" t="s">
        <v>96</v>
      </c>
    </row>
    <row r="14" spans="1:21" ht="17.100000000000001" customHeight="1" x14ac:dyDescent="0.15">
      <c r="F14" s="133"/>
    </row>
    <row r="15" spans="1:21" ht="17.100000000000001" customHeight="1" x14ac:dyDescent="0.15">
      <c r="A15" s="56" t="s">
        <v>95</v>
      </c>
      <c r="F15" s="133"/>
      <c r="I15" t="s">
        <v>94</v>
      </c>
      <c r="J15" s="133"/>
    </row>
    <row r="16" spans="1:21" ht="20.25" customHeight="1" x14ac:dyDescent="0.25">
      <c r="A16" s="279" t="s">
        <v>93</v>
      </c>
      <c r="B16" s="348"/>
      <c r="C16" s="348"/>
      <c r="D16" s="348"/>
      <c r="E16" s="348"/>
      <c r="F16" s="284"/>
      <c r="G16" s="393">
        <v>4001000</v>
      </c>
      <c r="H16" s="394"/>
      <c r="I16" s="394"/>
      <c r="J16" s="394"/>
      <c r="K16" s="394"/>
      <c r="L16" s="394"/>
      <c r="M16" s="394"/>
      <c r="N16" s="394"/>
      <c r="O16" s="394"/>
      <c r="P16" s="394"/>
      <c r="Q16" s="394"/>
      <c r="R16" s="395"/>
      <c r="S16" s="395"/>
      <c r="T16" s="395"/>
      <c r="U16" s="396"/>
    </row>
    <row r="17" spans="1:21" ht="21" customHeight="1" x14ac:dyDescent="0.15">
      <c r="A17" s="279" t="s">
        <v>92</v>
      </c>
      <c r="B17" s="348"/>
      <c r="C17" s="348"/>
      <c r="D17" s="348"/>
      <c r="E17" s="348"/>
      <c r="F17" s="284"/>
      <c r="G17" s="132" t="s">
        <v>91</v>
      </c>
      <c r="H17" s="131"/>
      <c r="I17" s="131"/>
      <c r="J17" s="131" t="s">
        <v>90</v>
      </c>
      <c r="K17" s="131"/>
      <c r="L17" s="131"/>
      <c r="M17" s="131" t="s">
        <v>89</v>
      </c>
      <c r="N17" s="131"/>
      <c r="O17" s="131"/>
      <c r="P17" s="131"/>
      <c r="Q17" s="131" t="s">
        <v>88</v>
      </c>
      <c r="R17" s="68"/>
      <c r="S17" s="68"/>
      <c r="T17" s="68"/>
      <c r="U17" s="130"/>
    </row>
    <row r="18" spans="1:21" ht="22.5" customHeight="1" x14ac:dyDescent="0.15">
      <c r="A18" s="361" t="s">
        <v>87</v>
      </c>
      <c r="B18" s="407"/>
      <c r="C18" s="362"/>
      <c r="D18" s="279" t="s">
        <v>86</v>
      </c>
      <c r="E18" s="348"/>
      <c r="F18" s="284"/>
      <c r="G18" s="402" t="s">
        <v>85</v>
      </c>
      <c r="H18" s="348"/>
      <c r="I18" s="348"/>
      <c r="J18" s="403" t="s">
        <v>84</v>
      </c>
      <c r="K18" s="404"/>
      <c r="L18" s="404"/>
      <c r="M18" s="403" t="s">
        <v>83</v>
      </c>
      <c r="N18" s="404"/>
      <c r="O18" s="404"/>
      <c r="P18" s="373" t="s">
        <v>82</v>
      </c>
      <c r="Q18" s="348"/>
      <c r="R18" s="348"/>
      <c r="S18" s="408" t="s">
        <v>81</v>
      </c>
      <c r="T18" s="376"/>
      <c r="U18" s="372"/>
    </row>
    <row r="19" spans="1:21" ht="31.5" customHeight="1" x14ac:dyDescent="0.15">
      <c r="A19" s="374"/>
      <c r="B19" s="270"/>
      <c r="C19" s="375"/>
      <c r="D19" s="374" t="s">
        <v>80</v>
      </c>
      <c r="E19" s="270"/>
      <c r="F19" s="375"/>
      <c r="G19" s="383" t="s">
        <v>79</v>
      </c>
      <c r="H19" s="384"/>
      <c r="I19" s="384"/>
      <c r="J19" s="383" t="s">
        <v>79</v>
      </c>
      <c r="K19" s="384"/>
      <c r="L19" s="384"/>
      <c r="M19" s="405"/>
      <c r="N19" s="406"/>
      <c r="O19" s="406"/>
      <c r="P19" s="400"/>
      <c r="Q19" s="391"/>
      <c r="R19" s="391"/>
      <c r="S19" s="390"/>
      <c r="T19" s="391"/>
      <c r="U19" s="392"/>
    </row>
    <row r="20" spans="1:21" ht="21.75" customHeight="1" x14ac:dyDescent="0.15">
      <c r="A20" s="374" t="s">
        <v>78</v>
      </c>
      <c r="B20" s="270"/>
      <c r="C20" s="270"/>
      <c r="D20" s="270"/>
      <c r="E20" s="270"/>
      <c r="F20" s="375"/>
      <c r="G20" s="387">
        <v>2000500</v>
      </c>
      <c r="H20" s="388"/>
      <c r="I20" s="389"/>
      <c r="J20" s="385">
        <v>2000500</v>
      </c>
      <c r="K20" s="386"/>
      <c r="L20" s="386"/>
      <c r="M20" s="385"/>
      <c r="N20" s="386"/>
      <c r="O20" s="386"/>
      <c r="P20" s="401"/>
      <c r="Q20" s="398"/>
      <c r="R20" s="398"/>
      <c r="S20" s="397"/>
      <c r="T20" s="398"/>
      <c r="U20" s="399"/>
    </row>
    <row r="21" spans="1:21" ht="24.75" customHeight="1" x14ac:dyDescent="0.15">
      <c r="A21" s="37"/>
      <c r="B21" s="96"/>
      <c r="C21" s="96"/>
      <c r="D21" s="96"/>
      <c r="E21" s="96"/>
      <c r="F21" s="96"/>
      <c r="G21" s="96"/>
      <c r="H21" s="129"/>
      <c r="I21" s="96"/>
      <c r="J21" s="96"/>
      <c r="K21" s="129"/>
      <c r="L21" s="96"/>
      <c r="M21" s="96"/>
      <c r="N21" s="129"/>
      <c r="O21" s="96"/>
      <c r="P21" s="96"/>
      <c r="Q21" s="129"/>
      <c r="R21" s="96"/>
      <c r="S21" s="96"/>
    </row>
    <row r="22" spans="1:21" ht="24.75" customHeight="1" thickBot="1" x14ac:dyDescent="0.2">
      <c r="A22" s="37" t="s">
        <v>77</v>
      </c>
    </row>
    <row r="23" spans="1:21" s="125" customFormat="1" ht="15" customHeight="1" x14ac:dyDescent="0.15">
      <c r="A23"/>
      <c r="B23" s="267" t="s">
        <v>76</v>
      </c>
      <c r="C23" s="268"/>
      <c r="D23" s="268"/>
      <c r="E23" s="268"/>
      <c r="F23" s="377" t="s">
        <v>75</v>
      </c>
      <c r="G23" s="378"/>
      <c r="H23" s="378"/>
      <c r="I23" s="378"/>
      <c r="J23" s="379"/>
      <c r="K23"/>
      <c r="L23" s="128"/>
      <c r="M23"/>
      <c r="N23"/>
      <c r="O23"/>
      <c r="P23"/>
      <c r="Q23"/>
      <c r="R23"/>
      <c r="S23"/>
      <c r="T23"/>
      <c r="U23"/>
    </row>
    <row r="24" spans="1:21" s="125" customFormat="1" ht="35.25" customHeight="1" thickBot="1" x14ac:dyDescent="0.2">
      <c r="A24"/>
      <c r="B24" s="291"/>
      <c r="C24" s="292"/>
      <c r="D24" s="292"/>
      <c r="E24" s="292"/>
      <c r="F24" s="380">
        <v>2000500</v>
      </c>
      <c r="G24" s="381"/>
      <c r="H24" s="381"/>
      <c r="I24" s="381"/>
      <c r="J24" s="382"/>
      <c r="K24"/>
      <c r="L24"/>
      <c r="M24"/>
      <c r="N24"/>
      <c r="O24"/>
      <c r="P24"/>
      <c r="Q24"/>
      <c r="R24"/>
      <c r="S24"/>
      <c r="T24"/>
      <c r="U24"/>
    </row>
    <row r="25" spans="1:21" s="125" customFormat="1" ht="18" customHeight="1" x14ac:dyDescent="0.15">
      <c r="A25" s="127" t="s">
        <v>74</v>
      </c>
      <c r="I25" s="126"/>
      <c r="J25" s="126"/>
      <c r="K25" s="126"/>
    </row>
    <row r="26" spans="1:21" s="125" customFormat="1" ht="18" customHeight="1" x14ac:dyDescent="0.15">
      <c r="A26" s="127" t="s">
        <v>73</v>
      </c>
      <c r="I26" s="126"/>
      <c r="J26" s="126"/>
      <c r="K26" s="126"/>
    </row>
    <row r="27" spans="1:21" s="125" customFormat="1" ht="18" customHeight="1" x14ac:dyDescent="0.15">
      <c r="A27" s="127"/>
      <c r="C27"/>
      <c r="D27"/>
      <c r="E27"/>
      <c r="F27"/>
      <c r="G27"/>
      <c r="H27"/>
      <c r="I27"/>
      <c r="J27"/>
      <c r="K27" s="126"/>
    </row>
    <row r="38" spans="3:11" x14ac:dyDescent="0.15">
      <c r="C38" s="110"/>
      <c r="D38" s="110"/>
      <c r="E38" s="110"/>
      <c r="F38" s="110"/>
      <c r="G38" s="110"/>
      <c r="H38" s="110"/>
      <c r="I38" s="110"/>
      <c r="J38" s="110"/>
      <c r="K38" s="110"/>
    </row>
    <row r="39" spans="3:11" x14ac:dyDescent="0.15">
      <c r="C39" s="110"/>
      <c r="D39" s="110"/>
      <c r="E39" s="110"/>
      <c r="F39" s="110"/>
      <c r="G39" s="110"/>
      <c r="H39" s="110"/>
      <c r="I39" s="110"/>
      <c r="J39" s="110"/>
      <c r="K39" s="110"/>
    </row>
  </sheetData>
  <mergeCells count="41">
    <mergeCell ref="S19:U19"/>
    <mergeCell ref="G16:U16"/>
    <mergeCell ref="S20:U20"/>
    <mergeCell ref="D18:F18"/>
    <mergeCell ref="D19:F19"/>
    <mergeCell ref="A17:F17"/>
    <mergeCell ref="P19:R19"/>
    <mergeCell ref="A20:F20"/>
    <mergeCell ref="P20:R20"/>
    <mergeCell ref="G18:I18"/>
    <mergeCell ref="J18:L18"/>
    <mergeCell ref="M19:O19"/>
    <mergeCell ref="M18:O18"/>
    <mergeCell ref="A18:C19"/>
    <mergeCell ref="M20:O20"/>
    <mergeCell ref="S18:U18"/>
    <mergeCell ref="F23:J23"/>
    <mergeCell ref="B23:E24"/>
    <mergeCell ref="F24:J24"/>
    <mergeCell ref="G19:I19"/>
    <mergeCell ref="J19:L19"/>
    <mergeCell ref="J20:L20"/>
    <mergeCell ref="G20:I20"/>
    <mergeCell ref="O3:U3"/>
    <mergeCell ref="D4:J4"/>
    <mergeCell ref="O4:U4"/>
    <mergeCell ref="D5:J5"/>
    <mergeCell ref="O5:U5"/>
    <mergeCell ref="L5:N5"/>
    <mergeCell ref="A1:C1"/>
    <mergeCell ref="B3:C3"/>
    <mergeCell ref="L3:N3"/>
    <mergeCell ref="B4:C4"/>
    <mergeCell ref="L4:N4"/>
    <mergeCell ref="G11:M11"/>
    <mergeCell ref="A16:F16"/>
    <mergeCell ref="B5:C5"/>
    <mergeCell ref="P18:R18"/>
    <mergeCell ref="B6:C6"/>
    <mergeCell ref="A8:U8"/>
    <mergeCell ref="D6:J6"/>
  </mergeCells>
  <phoneticPr fontId="2"/>
  <pageMargins left="0.59055118110236227" right="0.39370078740157483" top="0.39370078740157483" bottom="0.51181102362204722" header="0.23622047244094491" footer="0.11811023622047245"/>
  <pageSetup paperSize="9"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U30"/>
  <sheetViews>
    <sheetView view="pageBreakPreview" zoomScaleNormal="100" zoomScaleSheetLayoutView="100" workbookViewId="0">
      <selection activeCell="D9" sqref="D9"/>
    </sheetView>
  </sheetViews>
  <sheetFormatPr defaultColWidth="4.625" defaultRowHeight="20.100000000000001" customHeight="1" x14ac:dyDescent="0.15"/>
  <cols>
    <col min="1" max="4" width="4.625" style="57" customWidth="1"/>
    <col min="5" max="5" width="3.75" style="57" customWidth="1"/>
    <col min="6" max="16384" width="4.625" style="57"/>
  </cols>
  <sheetData>
    <row r="1" spans="1:21" ht="20.100000000000001" customHeight="1" thickBot="1" x14ac:dyDescent="0.2"/>
    <row r="2" spans="1:21" ht="19.5" customHeight="1" thickBot="1" x14ac:dyDescent="0.2">
      <c r="A2" s="307" t="s">
        <v>18</v>
      </c>
      <c r="B2" s="308"/>
      <c r="C2" s="309"/>
      <c r="Q2" s="329" t="s">
        <v>134</v>
      </c>
      <c r="R2" s="329"/>
      <c r="S2" s="329"/>
      <c r="T2" s="329"/>
    </row>
    <row r="3" spans="1:21" ht="19.5" customHeight="1" x14ac:dyDescent="0.15">
      <c r="A3" s="153"/>
      <c r="B3" s="153"/>
      <c r="C3" s="153"/>
      <c r="Q3" s="152"/>
      <c r="R3" s="152"/>
      <c r="S3" s="152"/>
      <c r="T3" s="152"/>
    </row>
    <row r="4" spans="1:21" ht="20.100000000000001" customHeight="1" x14ac:dyDescent="0.15">
      <c r="A4" s="371" t="s">
        <v>110</v>
      </c>
      <c r="B4" s="372"/>
      <c r="C4" s="138"/>
      <c r="D4" s="138"/>
      <c r="E4" s="138"/>
      <c r="F4" s="138"/>
      <c r="G4" s="138"/>
      <c r="H4" s="138"/>
      <c r="I4" s="138"/>
      <c r="J4" s="151"/>
      <c r="K4" s="279" t="s">
        <v>109</v>
      </c>
      <c r="L4" s="348"/>
      <c r="M4" s="284"/>
      <c r="N4" s="279"/>
      <c r="O4" s="348"/>
      <c r="P4" s="348"/>
      <c r="Q4" s="348"/>
      <c r="R4" s="348"/>
      <c r="S4" s="348"/>
      <c r="T4" s="284"/>
    </row>
    <row r="5" spans="1:21" ht="20.100000000000001" customHeight="1" x14ac:dyDescent="0.15">
      <c r="A5" s="371" t="s">
        <v>107</v>
      </c>
      <c r="B5" s="372"/>
      <c r="C5" s="371"/>
      <c r="D5" s="376"/>
      <c r="E5" s="376"/>
      <c r="F5" s="376"/>
      <c r="G5" s="376"/>
      <c r="H5" s="376"/>
      <c r="I5" s="372"/>
      <c r="J5"/>
      <c r="K5" s="374" t="s">
        <v>28</v>
      </c>
      <c r="L5" s="270"/>
      <c r="M5" s="375"/>
      <c r="N5" s="279"/>
      <c r="O5" s="348"/>
      <c r="P5" s="348"/>
      <c r="Q5" s="348"/>
      <c r="R5" s="348"/>
      <c r="S5" s="348"/>
      <c r="T5" s="284"/>
    </row>
    <row r="6" spans="1:21" ht="20.100000000000001" customHeight="1" x14ac:dyDescent="0.15">
      <c r="A6" s="371" t="s">
        <v>105</v>
      </c>
      <c r="B6" s="372"/>
      <c r="C6" s="371"/>
      <c r="D6" s="376"/>
      <c r="E6" s="376"/>
      <c r="F6" s="376"/>
      <c r="G6" s="376"/>
      <c r="H6" s="376"/>
      <c r="I6" s="372"/>
      <c r="J6"/>
      <c r="K6" s="279" t="s">
        <v>103</v>
      </c>
      <c r="L6" s="348"/>
      <c r="M6" s="284"/>
      <c r="N6" s="279"/>
      <c r="O6" s="348"/>
      <c r="P6" s="348"/>
      <c r="Q6" s="348"/>
      <c r="R6" s="348"/>
      <c r="S6" s="348"/>
      <c r="T6" s="284"/>
    </row>
    <row r="7" spans="1:21" ht="20.100000000000001" customHeight="1" x14ac:dyDescent="0.15">
      <c r="A7" s="374" t="s">
        <v>101</v>
      </c>
      <c r="B7" s="375"/>
      <c r="C7" s="371"/>
      <c r="D7" s="376"/>
      <c r="E7" s="376"/>
      <c r="F7" s="376"/>
      <c r="G7" s="376"/>
      <c r="H7" s="376"/>
      <c r="I7" s="372"/>
      <c r="J7" s="127"/>
      <c r="K7" s="150"/>
      <c r="L7" s="150"/>
      <c r="M7" s="150"/>
      <c r="N7" s="127"/>
      <c r="O7" s="127"/>
      <c r="P7" s="127"/>
      <c r="Q7" s="127"/>
      <c r="R7" s="127"/>
      <c r="S7" s="127"/>
      <c r="T7" s="127"/>
    </row>
    <row r="8" spans="1:21" ht="19.5" customHeight="1" x14ac:dyDescent="0.15">
      <c r="B8" s="149"/>
      <c r="C8" s="149"/>
      <c r="D8" s="149"/>
      <c r="E8" s="149"/>
      <c r="F8" s="149"/>
      <c r="G8" s="149"/>
      <c r="H8" s="149"/>
      <c r="I8" s="149"/>
      <c r="J8" s="149"/>
      <c r="K8" s="149"/>
      <c r="L8" s="149"/>
      <c r="M8" s="149"/>
      <c r="N8" s="149"/>
      <c r="O8" s="149"/>
      <c r="P8" s="149"/>
      <c r="Q8" s="149"/>
      <c r="R8" s="149"/>
    </row>
    <row r="9" spans="1:21" ht="20.100000000000001" customHeight="1" x14ac:dyDescent="0.15">
      <c r="A9" s="149"/>
      <c r="B9" s="149"/>
      <c r="C9" s="149"/>
      <c r="D9" s="149"/>
      <c r="E9" s="149"/>
      <c r="F9" s="149"/>
      <c r="G9" s="149"/>
      <c r="H9" s="149"/>
      <c r="I9" s="149"/>
      <c r="J9" s="149"/>
      <c r="K9" s="149"/>
      <c r="L9" s="149"/>
      <c r="M9" s="149"/>
      <c r="N9" s="149"/>
      <c r="O9" s="149"/>
      <c r="P9" s="149"/>
      <c r="Q9" s="149"/>
      <c r="R9" s="149"/>
    </row>
    <row r="10" spans="1:21" ht="19.5" customHeight="1" x14ac:dyDescent="0.15">
      <c r="A10" s="433" t="s">
        <v>133</v>
      </c>
      <c r="B10" s="433"/>
      <c r="C10" s="433"/>
      <c r="D10" s="433"/>
      <c r="E10" s="433"/>
      <c r="F10" s="433"/>
      <c r="G10" s="433"/>
      <c r="H10" s="433"/>
      <c r="I10" s="433"/>
      <c r="J10" s="433"/>
      <c r="K10" s="433"/>
      <c r="L10" s="433"/>
      <c r="M10" s="433"/>
      <c r="N10" s="433"/>
      <c r="O10" s="433"/>
      <c r="P10" s="433"/>
      <c r="Q10" s="433"/>
      <c r="R10" s="433"/>
      <c r="S10" s="433"/>
      <c r="T10" s="433"/>
      <c r="U10" s="433"/>
    </row>
    <row r="11" spans="1:21" customFormat="1" ht="24.75" customHeight="1" x14ac:dyDescent="0.15">
      <c r="A11" s="127"/>
      <c r="B11" s="125"/>
      <c r="C11" s="125"/>
      <c r="D11" s="125"/>
      <c r="E11" s="125"/>
      <c r="F11" s="125"/>
      <c r="G11" s="125"/>
      <c r="H11" s="125"/>
      <c r="I11" s="125"/>
      <c r="J11" s="125"/>
      <c r="K11" s="125"/>
      <c r="L11" s="125"/>
      <c r="M11" s="125"/>
      <c r="N11" s="125"/>
      <c r="O11" s="125"/>
      <c r="P11" s="125"/>
      <c r="Q11" s="125"/>
      <c r="R11" s="125"/>
      <c r="S11" s="125"/>
      <c r="T11" s="125"/>
      <c r="U11" s="125"/>
    </row>
    <row r="12" spans="1:21" customFormat="1" ht="21.75" customHeight="1" x14ac:dyDescent="0.15">
      <c r="A12" s="37" t="s">
        <v>132</v>
      </c>
    </row>
    <row r="13" spans="1:21" customFormat="1" ht="21.75" customHeight="1" x14ac:dyDescent="0.15">
      <c r="A13" s="37"/>
      <c r="C13" s="434" t="s">
        <v>131</v>
      </c>
      <c r="D13" s="435"/>
      <c r="E13" s="435"/>
      <c r="F13" s="436"/>
    </row>
    <row r="14" spans="1:21" customFormat="1" ht="20.25" customHeight="1" x14ac:dyDescent="0.15">
      <c r="A14" s="37"/>
      <c r="B14" s="437" t="s">
        <v>130</v>
      </c>
      <c r="C14" s="414" t="s">
        <v>129</v>
      </c>
      <c r="D14" s="424"/>
      <c r="E14" s="425" t="s">
        <v>128</v>
      </c>
      <c r="F14" s="419"/>
      <c r="G14" s="426">
        <v>0.28000000000000003</v>
      </c>
      <c r="H14" s="427"/>
      <c r="I14" s="427"/>
      <c r="J14" s="428"/>
    </row>
    <row r="15" spans="1:21" customFormat="1" ht="20.25" customHeight="1" x14ac:dyDescent="0.15">
      <c r="A15" s="37"/>
      <c r="B15" s="438"/>
      <c r="C15" s="414" t="s">
        <v>127</v>
      </c>
      <c r="D15" s="424"/>
      <c r="E15" s="425" t="s">
        <v>126</v>
      </c>
      <c r="F15" s="419"/>
      <c r="G15" s="426">
        <v>0.65</v>
      </c>
      <c r="H15" s="427"/>
      <c r="I15" s="427"/>
      <c r="J15" s="428"/>
    </row>
    <row r="16" spans="1:21" customFormat="1" ht="20.25" customHeight="1" x14ac:dyDescent="0.15">
      <c r="A16" s="37"/>
      <c r="B16" s="279" t="s">
        <v>125</v>
      </c>
      <c r="C16" s="348"/>
      <c r="D16" s="284"/>
      <c r="E16" s="429" t="s">
        <v>116</v>
      </c>
      <c r="F16" s="430"/>
      <c r="G16" s="430"/>
      <c r="H16" s="430"/>
      <c r="I16" s="430"/>
      <c r="J16" s="430"/>
      <c r="K16" s="430"/>
      <c r="L16" s="430"/>
      <c r="M16" s="430"/>
      <c r="N16" s="430"/>
      <c r="O16" s="430"/>
      <c r="P16" s="430"/>
      <c r="Q16" s="430"/>
      <c r="R16" s="430"/>
      <c r="S16" s="430"/>
      <c r="T16" s="430"/>
      <c r="U16" s="431"/>
    </row>
    <row r="17" spans="1:21" customFormat="1" ht="22.5" customHeight="1" x14ac:dyDescent="0.15">
      <c r="A17" s="37"/>
      <c r="B17" s="148" t="s">
        <v>124</v>
      </c>
      <c r="C17" s="114"/>
      <c r="D17" s="114"/>
      <c r="E17" s="114"/>
      <c r="F17" s="114"/>
      <c r="G17" s="114"/>
      <c r="H17" s="114"/>
      <c r="I17" s="114"/>
      <c r="J17" s="114"/>
      <c r="K17" s="114"/>
      <c r="L17" s="114"/>
      <c r="M17" s="114"/>
      <c r="N17" s="114"/>
      <c r="O17" s="114"/>
      <c r="P17" s="114"/>
      <c r="Q17" s="114"/>
      <c r="R17" s="114"/>
      <c r="S17" s="114"/>
      <c r="T17" s="114"/>
      <c r="U17" s="147"/>
    </row>
    <row r="18" spans="1:21" customFormat="1" ht="22.5" customHeight="1" x14ac:dyDescent="0.15">
      <c r="A18" s="37"/>
      <c r="B18" s="146" t="s">
        <v>123</v>
      </c>
      <c r="U18" s="145"/>
    </row>
    <row r="19" spans="1:21" customFormat="1" ht="22.5" customHeight="1" x14ac:dyDescent="0.15">
      <c r="A19" s="37"/>
      <c r="B19" s="144" t="s">
        <v>122</v>
      </c>
      <c r="C19" s="71"/>
      <c r="D19" s="71"/>
      <c r="E19" s="71"/>
      <c r="F19" s="71"/>
      <c r="G19" s="71"/>
      <c r="H19" s="71"/>
      <c r="I19" s="71"/>
      <c r="J19" s="71"/>
      <c r="K19" s="71"/>
      <c r="L19" s="71"/>
      <c r="M19" s="71"/>
      <c r="N19" s="71"/>
      <c r="O19" s="71"/>
      <c r="P19" s="71"/>
      <c r="Q19" s="71"/>
      <c r="R19" s="71"/>
      <c r="S19" s="71"/>
      <c r="T19" s="71"/>
      <c r="U19" s="143"/>
    </row>
    <row r="20" spans="1:21" customFormat="1" ht="27.75" customHeight="1" x14ac:dyDescent="0.15">
      <c r="A20" s="37"/>
      <c r="B20" s="414" t="s">
        <v>121</v>
      </c>
      <c r="C20" s="415"/>
      <c r="D20" s="415"/>
      <c r="E20" s="415"/>
      <c r="F20" s="416">
        <v>46172</v>
      </c>
      <c r="G20" s="417"/>
      <c r="H20" s="417"/>
      <c r="I20" s="418"/>
      <c r="J20" s="414" t="s">
        <v>120</v>
      </c>
      <c r="K20" s="415"/>
      <c r="L20" s="415"/>
      <c r="M20" s="415"/>
      <c r="N20" s="419"/>
      <c r="O20" s="420" t="s">
        <v>119</v>
      </c>
      <c r="P20" s="421"/>
      <c r="Q20" s="421"/>
      <c r="R20" s="421"/>
      <c r="S20" s="421"/>
      <c r="T20" s="421"/>
      <c r="U20" s="142" t="s">
        <v>29</v>
      </c>
    </row>
    <row r="21" spans="1:21" customFormat="1" ht="24" customHeight="1" x14ac:dyDescent="0.15">
      <c r="A21" s="37"/>
      <c r="B21" s="127"/>
      <c r="C21" s="127"/>
      <c r="D21" s="127"/>
      <c r="E21" s="127"/>
      <c r="F21" s="127"/>
      <c r="G21" s="127"/>
      <c r="H21" s="127"/>
      <c r="I21" s="127"/>
      <c r="J21" s="127"/>
      <c r="K21" s="127"/>
      <c r="L21" s="127"/>
      <c r="M21" s="127"/>
      <c r="N21" s="127"/>
      <c r="O21" s="127"/>
      <c r="P21" s="127"/>
      <c r="Q21" s="127"/>
      <c r="R21" s="127"/>
      <c r="S21" s="127"/>
      <c r="T21" s="127"/>
      <c r="U21" s="127"/>
    </row>
    <row r="22" spans="1:21" customFormat="1" ht="21" customHeight="1" x14ac:dyDescent="0.15">
      <c r="A22" s="37" t="s">
        <v>118</v>
      </c>
      <c r="B22" s="127"/>
      <c r="C22" s="127"/>
      <c r="D22" s="127"/>
      <c r="E22" s="127"/>
      <c r="F22" s="127"/>
      <c r="G22" s="127"/>
      <c r="H22" s="127"/>
      <c r="I22" s="127"/>
      <c r="J22" s="127"/>
      <c r="K22" s="127"/>
      <c r="L22" s="127"/>
      <c r="M22" s="127"/>
      <c r="N22" s="127"/>
      <c r="O22" s="127"/>
      <c r="P22" s="127"/>
      <c r="Q22" s="127"/>
      <c r="R22" s="127"/>
      <c r="S22" s="127"/>
      <c r="T22" s="127"/>
      <c r="U22" s="127"/>
    </row>
    <row r="23" spans="1:21" customFormat="1" ht="30" customHeight="1" x14ac:dyDescent="0.15">
      <c r="B23" s="414" t="s">
        <v>117</v>
      </c>
      <c r="C23" s="415"/>
      <c r="D23" s="415"/>
      <c r="E23" s="415"/>
      <c r="F23" s="415"/>
      <c r="G23" s="419"/>
      <c r="H23" s="422" t="s">
        <v>116</v>
      </c>
      <c r="I23" s="421"/>
      <c r="J23" s="421"/>
      <c r="K23" s="421"/>
      <c r="L23" s="421"/>
      <c r="M23" s="421"/>
      <c r="N23" s="421"/>
      <c r="O23" s="421"/>
      <c r="P23" s="421"/>
      <c r="Q23" s="421"/>
      <c r="R23" s="421"/>
      <c r="S23" s="421"/>
      <c r="T23" s="421"/>
      <c r="U23" s="423"/>
    </row>
    <row r="24" spans="1:21" customFormat="1" ht="20.100000000000001" customHeight="1" x14ac:dyDescent="0.15">
      <c r="B24" s="141" t="s">
        <v>115</v>
      </c>
      <c r="C24" s="127"/>
      <c r="D24" s="127"/>
      <c r="E24" s="127"/>
      <c r="F24" s="127"/>
      <c r="G24" s="127"/>
      <c r="H24" s="127"/>
      <c r="I24" s="127"/>
      <c r="J24" s="127"/>
      <c r="K24" s="127"/>
      <c r="L24" s="127"/>
      <c r="M24" s="127"/>
      <c r="N24" s="127"/>
      <c r="O24" s="127"/>
      <c r="P24" s="127"/>
      <c r="Q24" s="127"/>
      <c r="R24" s="127"/>
      <c r="S24" s="127"/>
      <c r="T24" s="127"/>
      <c r="U24" s="140"/>
    </row>
    <row r="25" spans="1:21" customFormat="1" ht="20.100000000000001" customHeight="1" x14ac:dyDescent="0.15">
      <c r="B25" s="141" t="s">
        <v>114</v>
      </c>
      <c r="C25" s="127"/>
      <c r="D25" s="127"/>
      <c r="E25" s="127"/>
      <c r="F25" s="127"/>
      <c r="G25" s="127"/>
      <c r="H25" s="127"/>
      <c r="I25" s="127"/>
      <c r="J25" s="127"/>
      <c r="K25" s="127"/>
      <c r="L25" s="127"/>
      <c r="M25" s="127"/>
      <c r="N25" s="127"/>
      <c r="O25" s="127"/>
      <c r="P25" s="127"/>
      <c r="Q25" s="127"/>
      <c r="R25" s="127"/>
      <c r="S25" s="127"/>
      <c r="T25" s="127"/>
      <c r="U25" s="140"/>
    </row>
    <row r="26" spans="1:21" ht="20.100000000000001" customHeight="1" x14ac:dyDescent="0.15">
      <c r="B26" s="409" t="s">
        <v>113</v>
      </c>
      <c r="C26" s="409"/>
      <c r="D26" s="409"/>
      <c r="E26" s="409"/>
      <c r="F26" s="410">
        <v>29465</v>
      </c>
      <c r="G26" s="411"/>
      <c r="H26" s="411"/>
      <c r="I26" s="411"/>
      <c r="J26" s="412"/>
      <c r="K26" s="409" t="s">
        <v>112</v>
      </c>
      <c r="L26" s="409"/>
      <c r="M26" s="409"/>
      <c r="N26" s="409"/>
      <c r="O26" s="409"/>
      <c r="P26" s="413">
        <v>46376</v>
      </c>
      <c r="Q26" s="411"/>
      <c r="R26" s="411"/>
      <c r="S26" s="411"/>
      <c r="T26" s="411"/>
      <c r="U26" s="412"/>
    </row>
    <row r="30" spans="1:21" ht="20.100000000000001" customHeight="1" x14ac:dyDescent="0.15">
      <c r="B30" s="432"/>
      <c r="C30" s="432"/>
      <c r="D30" s="432"/>
      <c r="E30" s="432"/>
      <c r="F30" s="432"/>
      <c r="G30" s="432"/>
      <c r="H30" s="432"/>
      <c r="I30" s="432"/>
      <c r="J30" s="432"/>
      <c r="K30" s="432"/>
      <c r="L30" s="432"/>
      <c r="M30" s="432"/>
      <c r="N30" s="432"/>
      <c r="O30" s="432"/>
      <c r="P30" s="432"/>
      <c r="Q30" s="432"/>
      <c r="R30" s="432"/>
      <c r="S30" s="432"/>
    </row>
  </sheetData>
  <mergeCells count="37">
    <mergeCell ref="Q2:T2"/>
    <mergeCell ref="A2:C2"/>
    <mergeCell ref="K6:M6"/>
    <mergeCell ref="N6:T6"/>
    <mergeCell ref="A6:B6"/>
    <mergeCell ref="C6:I6"/>
    <mergeCell ref="A7:B7"/>
    <mergeCell ref="C7:I7"/>
    <mergeCell ref="B30:S30"/>
    <mergeCell ref="A4:B4"/>
    <mergeCell ref="K4:M4"/>
    <mergeCell ref="N4:T4"/>
    <mergeCell ref="A5:B5"/>
    <mergeCell ref="C5:I5"/>
    <mergeCell ref="K5:M5"/>
    <mergeCell ref="N5:T5"/>
    <mergeCell ref="A10:U10"/>
    <mergeCell ref="C13:F13"/>
    <mergeCell ref="B14:B15"/>
    <mergeCell ref="C14:D14"/>
    <mergeCell ref="E14:F14"/>
    <mergeCell ref="G14:J14"/>
    <mergeCell ref="C15:D15"/>
    <mergeCell ref="E15:F15"/>
    <mergeCell ref="G15:J15"/>
    <mergeCell ref="B16:D16"/>
    <mergeCell ref="E16:U16"/>
    <mergeCell ref="B26:E26"/>
    <mergeCell ref="F26:J26"/>
    <mergeCell ref="K26:O26"/>
    <mergeCell ref="P26:U26"/>
    <mergeCell ref="B20:E20"/>
    <mergeCell ref="F20:I20"/>
    <mergeCell ref="J20:N20"/>
    <mergeCell ref="O20:T20"/>
    <mergeCell ref="B23:G23"/>
    <mergeCell ref="H23:U23"/>
  </mergeCells>
  <phoneticPr fontId="2"/>
  <pageMargins left="0.98425196850393704" right="0.39370078740157483" top="0.59055118110236227" bottom="0.39370078740157483"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1"/>
  </sheetPr>
  <dimension ref="A1:U53"/>
  <sheetViews>
    <sheetView view="pageBreakPreview" zoomScaleNormal="100" workbookViewId="0">
      <selection activeCell="J1" sqref="J1"/>
    </sheetView>
  </sheetViews>
  <sheetFormatPr defaultRowHeight="13.5" x14ac:dyDescent="0.15"/>
  <cols>
    <col min="1" max="15" width="4.75" customWidth="1"/>
    <col min="16" max="21" width="3.875" customWidth="1"/>
  </cols>
  <sheetData>
    <row r="1" spans="1:21" ht="21" customHeight="1" thickBot="1" x14ac:dyDescent="0.2">
      <c r="A1" s="356" t="s">
        <v>138</v>
      </c>
      <c r="B1" s="357"/>
      <c r="C1" s="358"/>
      <c r="I1" s="123"/>
      <c r="J1" s="123"/>
      <c r="U1" s="124" t="s">
        <v>137</v>
      </c>
    </row>
    <row r="2" spans="1:21" ht="20.100000000000001" customHeight="1" x14ac:dyDescent="0.15">
      <c r="I2" s="123"/>
      <c r="J2" s="123"/>
      <c r="L2" s="279" t="s">
        <v>42</v>
      </c>
      <c r="M2" s="280"/>
      <c r="N2" s="280"/>
      <c r="O2" s="280"/>
      <c r="P2" s="281"/>
      <c r="Q2" s="74">
        <v>1</v>
      </c>
      <c r="R2" s="73">
        <v>1</v>
      </c>
      <c r="S2" s="73">
        <v>1</v>
      </c>
      <c r="T2" s="73">
        <v>1</v>
      </c>
      <c r="U2" s="72">
        <v>1</v>
      </c>
    </row>
    <row r="3" spans="1:21" ht="24" customHeight="1" x14ac:dyDescent="0.15">
      <c r="L3" s="279" t="s">
        <v>41</v>
      </c>
      <c r="M3" s="284"/>
      <c r="N3" s="282" t="s">
        <v>40</v>
      </c>
      <c r="O3" s="74"/>
      <c r="P3" s="73"/>
      <c r="Q3" s="73"/>
      <c r="R3" s="73"/>
      <c r="S3" s="73"/>
      <c r="T3" s="73"/>
      <c r="U3" s="72"/>
    </row>
    <row r="4" spans="1:21" ht="24" customHeight="1" thickBot="1" x14ac:dyDescent="0.2">
      <c r="L4" s="361" t="s">
        <v>38</v>
      </c>
      <c r="M4" s="362"/>
      <c r="N4" s="360"/>
      <c r="O4" s="122"/>
      <c r="P4" s="121"/>
      <c r="Q4" s="121"/>
      <c r="R4" s="121"/>
      <c r="S4" s="121"/>
      <c r="T4" s="121"/>
      <c r="U4" s="120"/>
    </row>
    <row r="5" spans="1:21" ht="30" customHeight="1" thickBot="1" x14ac:dyDescent="0.2">
      <c r="L5" s="307" t="s">
        <v>56</v>
      </c>
      <c r="M5" s="308"/>
      <c r="N5" s="308"/>
      <c r="O5" s="363"/>
      <c r="P5" s="359" t="s">
        <v>71</v>
      </c>
      <c r="Q5" s="326"/>
      <c r="R5" s="326"/>
      <c r="S5" s="326"/>
      <c r="T5" s="326"/>
      <c r="U5" s="327"/>
    </row>
    <row r="6" spans="1:21" ht="15" customHeight="1" x14ac:dyDescent="0.15">
      <c r="L6" s="96"/>
      <c r="M6" s="96"/>
      <c r="N6" s="96"/>
      <c r="O6" s="96"/>
      <c r="P6" s="78"/>
      <c r="Q6" s="78"/>
      <c r="R6" s="78"/>
      <c r="S6" s="78"/>
      <c r="T6" s="78"/>
      <c r="U6" s="78"/>
    </row>
    <row r="7" spans="1:21" ht="18.75" customHeight="1" x14ac:dyDescent="0.15">
      <c r="A7" s="316" t="s">
        <v>353</v>
      </c>
      <c r="B7" s="316"/>
      <c r="C7" s="316"/>
      <c r="D7" s="316"/>
      <c r="E7" s="316"/>
      <c r="F7" s="316"/>
      <c r="G7" s="316"/>
      <c r="H7" s="316"/>
      <c r="I7" s="316"/>
      <c r="J7" s="316"/>
      <c r="K7" s="316"/>
      <c r="L7" s="316"/>
      <c r="M7" s="316"/>
      <c r="N7" s="316"/>
      <c r="O7" s="316"/>
      <c r="P7" s="316"/>
      <c r="Q7" s="316"/>
      <c r="R7" s="316"/>
      <c r="S7" s="316"/>
      <c r="T7" s="316"/>
      <c r="U7" s="316"/>
    </row>
    <row r="10" spans="1:21" ht="28.5" customHeight="1" thickBot="1" x14ac:dyDescent="0.2">
      <c r="A10" s="57" t="s">
        <v>70</v>
      </c>
    </row>
    <row r="11" spans="1:21" x14ac:dyDescent="0.15">
      <c r="A11" s="57"/>
      <c r="D11" s="263" t="s">
        <v>8</v>
      </c>
      <c r="E11" s="264"/>
      <c r="F11" s="52"/>
      <c r="G11" s="60" t="s">
        <v>7</v>
      </c>
      <c r="H11" s="60" t="s">
        <v>5</v>
      </c>
      <c r="I11" s="63" t="s">
        <v>4</v>
      </c>
      <c r="J11" s="62" t="s">
        <v>3</v>
      </c>
      <c r="K11" s="59" t="s">
        <v>6</v>
      </c>
      <c r="L11" s="61" t="s">
        <v>5</v>
      </c>
      <c r="M11" s="60" t="s">
        <v>4</v>
      </c>
      <c r="N11" s="59" t="s">
        <v>3</v>
      </c>
      <c r="O11" s="58" t="s">
        <v>2</v>
      </c>
    </row>
    <row r="12" spans="1:21" ht="36" customHeight="1" thickBot="1" x14ac:dyDescent="0.2">
      <c r="A12" s="57"/>
      <c r="D12" s="265"/>
      <c r="E12" s="266"/>
      <c r="F12" s="119"/>
      <c r="G12" s="3" t="s">
        <v>69</v>
      </c>
      <c r="H12" s="2">
        <v>2</v>
      </c>
      <c r="I12" s="4">
        <v>2</v>
      </c>
      <c r="J12" s="5">
        <v>2</v>
      </c>
      <c r="K12" s="2">
        <v>6</v>
      </c>
      <c r="L12" s="4">
        <v>2</v>
      </c>
      <c r="M12" s="3">
        <v>0</v>
      </c>
      <c r="N12" s="2">
        <v>0</v>
      </c>
      <c r="O12" s="1">
        <v>0</v>
      </c>
    </row>
    <row r="13" spans="1:21" ht="21" customHeight="1" x14ac:dyDescent="0.15">
      <c r="A13" s="57"/>
    </row>
    <row r="14" spans="1:21" ht="27.75" customHeight="1" x14ac:dyDescent="0.15">
      <c r="A14" s="57" t="s">
        <v>68</v>
      </c>
    </row>
    <row r="15" spans="1:21" ht="30" customHeight="1" x14ac:dyDescent="0.15">
      <c r="B15" s="279" t="s">
        <v>67</v>
      </c>
      <c r="C15" s="348"/>
      <c r="D15" s="348"/>
      <c r="E15" s="348"/>
      <c r="F15" s="348"/>
      <c r="G15" s="348"/>
      <c r="H15" s="284"/>
      <c r="I15" s="279" t="s">
        <v>66</v>
      </c>
      <c r="J15" s="348"/>
      <c r="K15" s="348"/>
      <c r="L15" s="348"/>
      <c r="M15" s="284"/>
      <c r="N15" s="348" t="s">
        <v>65</v>
      </c>
      <c r="O15" s="348"/>
      <c r="P15" s="348"/>
      <c r="Q15" s="348"/>
      <c r="R15" s="348"/>
      <c r="S15" s="284"/>
    </row>
    <row r="16" spans="1:21" ht="30" customHeight="1" x14ac:dyDescent="0.15">
      <c r="B16" s="351" t="s">
        <v>64</v>
      </c>
      <c r="C16" s="352"/>
      <c r="D16" s="352"/>
      <c r="E16" s="352"/>
      <c r="F16" s="352"/>
      <c r="G16" s="352"/>
      <c r="H16" s="353"/>
      <c r="I16" s="366">
        <v>13914600</v>
      </c>
      <c r="J16" s="367"/>
      <c r="K16" s="367"/>
      <c r="L16" s="367"/>
      <c r="M16" s="118" t="s">
        <v>2</v>
      </c>
      <c r="N16" s="366">
        <v>11131000</v>
      </c>
      <c r="O16" s="367"/>
      <c r="P16" s="367"/>
      <c r="Q16" s="367"/>
      <c r="R16" s="367"/>
      <c r="S16" s="118" t="s">
        <v>2</v>
      </c>
    </row>
    <row r="17" spans="2:21" ht="30" customHeight="1" x14ac:dyDescent="0.15">
      <c r="B17" s="342" t="s">
        <v>46</v>
      </c>
      <c r="C17" s="343"/>
      <c r="D17" s="343"/>
      <c r="E17" s="343"/>
      <c r="F17" s="343"/>
      <c r="G17" s="343"/>
      <c r="H17" s="344"/>
      <c r="I17" s="368">
        <v>13914600</v>
      </c>
      <c r="J17" s="369"/>
      <c r="K17" s="369"/>
      <c r="L17" s="369"/>
      <c r="M17" s="117"/>
      <c r="N17" s="368">
        <v>11131000</v>
      </c>
      <c r="O17" s="369"/>
      <c r="P17" s="369"/>
      <c r="Q17" s="369"/>
      <c r="R17" s="369"/>
      <c r="S17" s="117"/>
    </row>
    <row r="18" spans="2:21" ht="30" customHeight="1" x14ac:dyDescent="0.15">
      <c r="B18" s="342"/>
      <c r="C18" s="343"/>
      <c r="D18" s="343"/>
      <c r="E18" s="343"/>
      <c r="F18" s="343"/>
      <c r="G18" s="343"/>
      <c r="H18" s="344"/>
      <c r="I18" s="349"/>
      <c r="J18" s="350"/>
      <c r="K18" s="350"/>
      <c r="L18" s="350"/>
      <c r="M18" s="117"/>
      <c r="N18" s="349"/>
      <c r="O18" s="350"/>
      <c r="P18" s="350"/>
      <c r="Q18" s="350"/>
      <c r="R18" s="350"/>
      <c r="S18" s="117"/>
    </row>
    <row r="19" spans="2:21" ht="30" customHeight="1" x14ac:dyDescent="0.15">
      <c r="B19" s="342"/>
      <c r="C19" s="343"/>
      <c r="D19" s="343"/>
      <c r="E19" s="343"/>
      <c r="F19" s="343"/>
      <c r="G19" s="343"/>
      <c r="H19" s="344"/>
      <c r="I19" s="349"/>
      <c r="J19" s="350"/>
      <c r="K19" s="350"/>
      <c r="L19" s="350"/>
      <c r="M19" s="117"/>
      <c r="N19" s="349"/>
      <c r="O19" s="350"/>
      <c r="P19" s="350"/>
      <c r="Q19" s="350"/>
      <c r="R19" s="350"/>
      <c r="S19" s="117"/>
    </row>
    <row r="20" spans="2:21" ht="30" customHeight="1" x14ac:dyDescent="0.15">
      <c r="B20" s="342"/>
      <c r="C20" s="343"/>
      <c r="D20" s="343"/>
      <c r="E20" s="343"/>
      <c r="F20" s="343"/>
      <c r="G20" s="343"/>
      <c r="H20" s="344"/>
      <c r="I20" s="349"/>
      <c r="J20" s="350"/>
      <c r="K20" s="350"/>
      <c r="L20" s="350"/>
      <c r="M20" s="117"/>
      <c r="N20" s="349"/>
      <c r="O20" s="350"/>
      <c r="P20" s="350"/>
      <c r="Q20" s="350"/>
      <c r="R20" s="350"/>
      <c r="S20" s="117"/>
    </row>
    <row r="21" spans="2:21" ht="30" customHeight="1" x14ac:dyDescent="0.15">
      <c r="B21" s="345"/>
      <c r="C21" s="346"/>
      <c r="D21" s="346"/>
      <c r="E21" s="346"/>
      <c r="F21" s="346"/>
      <c r="G21" s="346"/>
      <c r="H21" s="347"/>
      <c r="I21" s="354"/>
      <c r="J21" s="355"/>
      <c r="K21" s="355"/>
      <c r="L21" s="355"/>
      <c r="M21" s="116"/>
      <c r="N21" s="354"/>
      <c r="O21" s="355"/>
      <c r="P21" s="355"/>
      <c r="Q21" s="355"/>
      <c r="R21" s="355"/>
      <c r="S21" s="116"/>
    </row>
    <row r="22" spans="2:21" ht="30" customHeight="1" x14ac:dyDescent="0.15">
      <c r="B22" s="114"/>
      <c r="C22" s="114"/>
      <c r="D22" s="114"/>
      <c r="E22" s="114"/>
      <c r="F22" s="114"/>
      <c r="G22" s="114"/>
      <c r="H22" s="115"/>
      <c r="I22" s="114"/>
      <c r="J22" s="114"/>
      <c r="K22" s="114"/>
      <c r="L22" s="279" t="s">
        <v>9</v>
      </c>
      <c r="M22" s="284"/>
      <c r="N22" s="364">
        <f>N16+N17</f>
        <v>22262000</v>
      </c>
      <c r="O22" s="365"/>
      <c r="P22" s="365"/>
      <c r="Q22" s="365"/>
      <c r="R22" s="365"/>
      <c r="S22" s="113" t="s">
        <v>2</v>
      </c>
    </row>
    <row r="23" spans="2:21" ht="20.25" customHeight="1" x14ac:dyDescent="0.15">
      <c r="B23" s="340" t="s">
        <v>136</v>
      </c>
      <c r="C23" s="340"/>
      <c r="D23" s="340"/>
      <c r="E23" s="340"/>
      <c r="F23" s="340"/>
      <c r="G23" s="340"/>
      <c r="H23" s="340"/>
      <c r="I23" s="340"/>
      <c r="J23" s="340"/>
      <c r="K23" s="340"/>
      <c r="L23" s="340"/>
      <c r="M23" s="340"/>
      <c r="N23" s="340"/>
      <c r="O23" s="340"/>
      <c r="P23" s="340"/>
      <c r="Q23" s="340"/>
      <c r="R23" s="340"/>
      <c r="S23" s="340"/>
      <c r="T23" s="340"/>
      <c r="U23" s="340"/>
    </row>
    <row r="24" spans="2:21" ht="20.25" customHeight="1" x14ac:dyDescent="0.15">
      <c r="B24" s="340" t="s">
        <v>135</v>
      </c>
      <c r="C24" s="340"/>
      <c r="D24" s="340"/>
      <c r="E24" s="340"/>
      <c r="F24" s="340"/>
      <c r="G24" s="340"/>
      <c r="H24" s="340"/>
      <c r="I24" s="340"/>
      <c r="J24" s="340"/>
      <c r="K24" s="340"/>
      <c r="L24" s="340"/>
      <c r="M24" s="340"/>
      <c r="N24" s="340"/>
      <c r="O24" s="340"/>
      <c r="P24" s="340"/>
      <c r="Q24" s="340"/>
      <c r="R24" s="340"/>
      <c r="S24" s="340"/>
      <c r="T24" s="340"/>
      <c r="U24" s="340"/>
    </row>
    <row r="25" spans="2:21" ht="19.5" customHeight="1" x14ac:dyDescent="0.15">
      <c r="C25" s="154" t="s">
        <v>347</v>
      </c>
    </row>
    <row r="26" spans="2:21" ht="19.5" customHeight="1" x14ac:dyDescent="0.15">
      <c r="B26" t="s">
        <v>59</v>
      </c>
    </row>
    <row r="27" spans="2:21" ht="20.100000000000001" customHeight="1" x14ac:dyDescent="0.15">
      <c r="B27" t="s">
        <v>58</v>
      </c>
    </row>
    <row r="28" spans="2:21" ht="20.100000000000001" customHeight="1" x14ac:dyDescent="0.15"/>
    <row r="29" spans="2:21" ht="20.100000000000001" customHeight="1" x14ac:dyDescent="0.15"/>
    <row r="30" spans="2:21" ht="20.100000000000001" customHeight="1" x14ac:dyDescent="0.15"/>
    <row r="31" spans="2:21" ht="20.100000000000001" customHeight="1" x14ac:dyDescent="0.15"/>
    <row r="32" spans="2:21" ht="20.100000000000001" customHeight="1" x14ac:dyDescent="0.15"/>
    <row r="33" spans="2:2" ht="20.100000000000001" customHeight="1" x14ac:dyDescent="0.15"/>
    <row r="34" spans="2:2" ht="20.100000000000001" customHeight="1" x14ac:dyDescent="0.15"/>
    <row r="35" spans="2:2" ht="20.100000000000001" customHeight="1" x14ac:dyDescent="0.15"/>
    <row r="36" spans="2:2" ht="20.100000000000001" customHeight="1" x14ac:dyDescent="0.15">
      <c r="B36" s="111"/>
    </row>
    <row r="52" spans="3:11" x14ac:dyDescent="0.15">
      <c r="C52" s="110"/>
      <c r="D52" s="110"/>
      <c r="E52" s="110"/>
      <c r="F52" s="110"/>
      <c r="G52" s="110"/>
      <c r="H52" s="110"/>
      <c r="I52" s="110"/>
      <c r="J52" s="110"/>
      <c r="K52" s="110"/>
    </row>
    <row r="53" spans="3:11" x14ac:dyDescent="0.15">
      <c r="C53" s="110"/>
      <c r="D53" s="110"/>
      <c r="E53" s="110"/>
      <c r="F53" s="110"/>
      <c r="G53" s="110"/>
      <c r="H53" s="110"/>
      <c r="I53" s="110"/>
      <c r="J53" s="110"/>
      <c r="K53" s="110"/>
    </row>
  </sheetData>
  <mergeCells count="34">
    <mergeCell ref="B20:H20"/>
    <mergeCell ref="I20:L20"/>
    <mergeCell ref="N20:R20"/>
    <mergeCell ref="B16:H16"/>
    <mergeCell ref="I16:L16"/>
    <mergeCell ref="N16:R16"/>
    <mergeCell ref="B17:H17"/>
    <mergeCell ref="I17:L17"/>
    <mergeCell ref="N18:R18"/>
    <mergeCell ref="B19:H19"/>
    <mergeCell ref="I19:L19"/>
    <mergeCell ref="N19:R19"/>
    <mergeCell ref="N17:R17"/>
    <mergeCell ref="B18:H18"/>
    <mergeCell ref="I18:L18"/>
    <mergeCell ref="B24:U24"/>
    <mergeCell ref="L22:M22"/>
    <mergeCell ref="N22:R22"/>
    <mergeCell ref="B21:H21"/>
    <mergeCell ref="I21:L21"/>
    <mergeCell ref="N21:R21"/>
    <mergeCell ref="B23:U23"/>
    <mergeCell ref="A1:C1"/>
    <mergeCell ref="A7:U7"/>
    <mergeCell ref="B15:H15"/>
    <mergeCell ref="D11:E12"/>
    <mergeCell ref="L2:P2"/>
    <mergeCell ref="I15:M15"/>
    <mergeCell ref="N15:S15"/>
    <mergeCell ref="P5:U5"/>
    <mergeCell ref="L3:M3"/>
    <mergeCell ref="N3:N4"/>
    <mergeCell ref="L4:M4"/>
    <mergeCell ref="L5:O5"/>
  </mergeCells>
  <phoneticPr fontId="2"/>
  <pageMargins left="0.59055118110236227" right="0.39370078740157483" top="0.78740157480314965" bottom="0.31496062992125984" header="0.23622047244094491" footer="0.11811023622047245"/>
  <pageSetup paperSize="9" scale="9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27"/>
  </sheetPr>
  <dimension ref="A1:U44"/>
  <sheetViews>
    <sheetView view="pageBreakPreview" zoomScaleNormal="100" workbookViewId="0">
      <selection activeCell="N1" sqref="N1"/>
    </sheetView>
  </sheetViews>
  <sheetFormatPr defaultRowHeight="13.5" x14ac:dyDescent="0.15"/>
  <cols>
    <col min="1" max="14" width="4.75" customWidth="1"/>
    <col min="15" max="21" width="3.875" customWidth="1"/>
  </cols>
  <sheetData>
    <row r="1" spans="1:21" ht="21" customHeight="1" thickBot="1" x14ac:dyDescent="0.2">
      <c r="A1" s="356" t="s">
        <v>138</v>
      </c>
      <c r="B1" s="357"/>
      <c r="C1" s="358"/>
      <c r="I1" s="123"/>
      <c r="J1" s="123"/>
      <c r="U1" s="124" t="s">
        <v>165</v>
      </c>
    </row>
    <row r="2" spans="1:21" ht="24" customHeight="1" x14ac:dyDescent="0.15">
      <c r="I2" s="123"/>
      <c r="J2" s="123"/>
      <c r="L2" s="139"/>
      <c r="M2" s="139"/>
      <c r="N2" s="139"/>
    </row>
    <row r="3" spans="1:21" ht="19.5" customHeight="1" x14ac:dyDescent="0.15">
      <c r="B3" s="371" t="s">
        <v>110</v>
      </c>
      <c r="C3" s="372"/>
      <c r="D3" s="138">
        <v>1</v>
      </c>
      <c r="E3" s="138">
        <v>2</v>
      </c>
      <c r="F3" s="138">
        <v>3</v>
      </c>
      <c r="G3" s="138">
        <v>4</v>
      </c>
      <c r="H3" s="138">
        <v>5</v>
      </c>
      <c r="I3" s="138">
        <v>6</v>
      </c>
      <c r="J3" s="138">
        <v>7</v>
      </c>
      <c r="L3" s="279" t="s">
        <v>109</v>
      </c>
      <c r="M3" s="348"/>
      <c r="N3" s="284"/>
      <c r="O3" s="279" t="s">
        <v>108</v>
      </c>
      <c r="P3" s="348"/>
      <c r="Q3" s="348"/>
      <c r="R3" s="348"/>
      <c r="S3" s="348"/>
      <c r="T3" s="348"/>
      <c r="U3" s="284"/>
    </row>
    <row r="4" spans="1:21" ht="19.5" customHeight="1" x14ac:dyDescent="0.15">
      <c r="B4" s="371" t="s">
        <v>107</v>
      </c>
      <c r="C4" s="372"/>
      <c r="D4" s="371" t="s">
        <v>71</v>
      </c>
      <c r="E4" s="376"/>
      <c r="F4" s="376"/>
      <c r="G4" s="376"/>
      <c r="H4" s="376"/>
      <c r="I4" s="376"/>
      <c r="J4" s="372"/>
      <c r="L4" s="374" t="s">
        <v>28</v>
      </c>
      <c r="M4" s="270"/>
      <c r="N4" s="375"/>
      <c r="O4" s="279" t="s">
        <v>164</v>
      </c>
      <c r="P4" s="348"/>
      <c r="Q4" s="348"/>
      <c r="R4" s="348"/>
      <c r="S4" s="348"/>
      <c r="T4" s="348"/>
      <c r="U4" s="284"/>
    </row>
    <row r="5" spans="1:21" ht="19.5" customHeight="1" x14ac:dyDescent="0.15">
      <c r="B5" s="371" t="s">
        <v>105</v>
      </c>
      <c r="C5" s="372"/>
      <c r="D5" s="371" t="s">
        <v>104</v>
      </c>
      <c r="E5" s="376"/>
      <c r="F5" s="376"/>
      <c r="G5" s="376"/>
      <c r="H5" s="376"/>
      <c r="I5" s="376"/>
      <c r="J5" s="372"/>
      <c r="L5" s="279" t="s">
        <v>103</v>
      </c>
      <c r="M5" s="348"/>
      <c r="N5" s="284"/>
      <c r="O5" s="279" t="s">
        <v>163</v>
      </c>
      <c r="P5" s="348"/>
      <c r="Q5" s="348"/>
      <c r="R5" s="348"/>
      <c r="S5" s="348"/>
      <c r="T5" s="348"/>
      <c r="U5" s="284"/>
    </row>
    <row r="6" spans="1:21" ht="19.5" customHeight="1" x14ac:dyDescent="0.15">
      <c r="B6" s="374" t="s">
        <v>101</v>
      </c>
      <c r="C6" s="375"/>
      <c r="D6" s="371" t="s">
        <v>100</v>
      </c>
      <c r="E6" s="376"/>
      <c r="F6" s="376"/>
      <c r="G6" s="376"/>
      <c r="H6" s="376"/>
      <c r="I6" s="376"/>
      <c r="J6" s="372"/>
      <c r="L6" s="137"/>
      <c r="M6" s="137"/>
      <c r="N6" s="137"/>
      <c r="O6" s="114"/>
      <c r="P6" s="114"/>
      <c r="Q6" s="114"/>
      <c r="R6" s="114"/>
      <c r="S6" s="114"/>
      <c r="T6" s="114"/>
      <c r="U6" s="114"/>
    </row>
    <row r="7" spans="1:21" ht="19.5" customHeight="1" x14ac:dyDescent="0.15">
      <c r="L7" s="57"/>
      <c r="M7" s="57"/>
      <c r="N7" s="57"/>
    </row>
    <row r="8" spans="1:21" ht="18.75" customHeight="1" x14ac:dyDescent="0.15">
      <c r="A8" s="316" t="s">
        <v>354</v>
      </c>
      <c r="B8" s="316"/>
      <c r="C8" s="316"/>
      <c r="D8" s="316"/>
      <c r="E8" s="316"/>
      <c r="F8" s="316"/>
      <c r="G8" s="316"/>
      <c r="H8" s="316"/>
      <c r="I8" s="316"/>
      <c r="J8" s="316"/>
      <c r="K8" s="316"/>
      <c r="L8" s="316"/>
      <c r="M8" s="316"/>
      <c r="N8" s="316"/>
      <c r="O8" s="316"/>
      <c r="P8" s="316"/>
      <c r="Q8" s="316"/>
      <c r="R8" s="316"/>
      <c r="S8" s="316"/>
      <c r="T8" s="316"/>
      <c r="U8" s="316"/>
    </row>
    <row r="9" spans="1:21" ht="9.75" customHeight="1" x14ac:dyDescent="0.15"/>
    <row r="10" spans="1:21" ht="19.5" customHeight="1" x14ac:dyDescent="0.15">
      <c r="A10" s="37" t="s">
        <v>70</v>
      </c>
      <c r="S10" s="167"/>
    </row>
    <row r="11" spans="1:21" ht="17.25" customHeight="1" thickBot="1" x14ac:dyDescent="0.25">
      <c r="F11" s="166" t="s">
        <v>162</v>
      </c>
      <c r="G11" s="381">
        <f>I30*0.8</f>
        <v>11131680</v>
      </c>
      <c r="H11" s="381"/>
      <c r="I11" s="381"/>
      <c r="J11" s="381"/>
      <c r="K11" s="381"/>
      <c r="L11" s="381"/>
      <c r="M11" s="381"/>
      <c r="N11" t="s">
        <v>161</v>
      </c>
    </row>
    <row r="12" spans="1:21" ht="17.100000000000001" customHeight="1" x14ac:dyDescent="0.15">
      <c r="F12" s="134" t="s">
        <v>97</v>
      </c>
      <c r="L12" t="s">
        <v>160</v>
      </c>
    </row>
    <row r="13" spans="1:21" ht="17.100000000000001" customHeight="1" x14ac:dyDescent="0.15">
      <c r="F13" s="134" t="s">
        <v>96</v>
      </c>
    </row>
    <row r="14" spans="1:21" ht="17.100000000000001" customHeight="1" x14ac:dyDescent="0.15">
      <c r="F14" s="134"/>
    </row>
    <row r="15" spans="1:21" ht="17.100000000000001" customHeight="1" x14ac:dyDescent="0.15">
      <c r="A15" s="56" t="s">
        <v>95</v>
      </c>
      <c r="F15" s="133"/>
      <c r="I15" t="s">
        <v>94</v>
      </c>
      <c r="J15" s="133"/>
    </row>
    <row r="16" spans="1:21" ht="20.25" customHeight="1" x14ac:dyDescent="0.25">
      <c r="A16" s="441" t="s">
        <v>159</v>
      </c>
      <c r="B16" s="442"/>
      <c r="C16" s="442"/>
      <c r="D16" s="445" t="s">
        <v>157</v>
      </c>
      <c r="E16" s="348"/>
      <c r="F16" s="284"/>
      <c r="G16" s="393">
        <f>G21+J21</f>
        <v>26504000</v>
      </c>
      <c r="H16" s="394"/>
      <c r="I16" s="394"/>
      <c r="J16" s="394"/>
      <c r="K16" s="394"/>
      <c r="L16" s="394"/>
      <c r="M16" s="394"/>
      <c r="N16" s="394"/>
      <c r="O16" s="394"/>
      <c r="P16" s="394"/>
      <c r="Q16" s="394"/>
      <c r="R16" s="395"/>
      <c r="S16" s="395"/>
      <c r="T16" s="395"/>
      <c r="U16" s="396"/>
    </row>
    <row r="17" spans="1:21" ht="20.25" customHeight="1" x14ac:dyDescent="0.25">
      <c r="A17" s="443"/>
      <c r="B17" s="444"/>
      <c r="C17" s="444"/>
      <c r="D17" s="446" t="s">
        <v>156</v>
      </c>
      <c r="E17" s="376"/>
      <c r="F17" s="372"/>
      <c r="G17" s="393">
        <v>1500000</v>
      </c>
      <c r="H17" s="394"/>
      <c r="I17" s="394"/>
      <c r="J17" s="394"/>
      <c r="K17" s="394"/>
      <c r="L17" s="394"/>
      <c r="M17" s="394"/>
      <c r="N17" s="394"/>
      <c r="O17" s="394"/>
      <c r="P17" s="394"/>
      <c r="Q17" s="394"/>
      <c r="R17" s="395"/>
      <c r="S17" s="395"/>
      <c r="T17" s="395"/>
      <c r="U17" s="396"/>
    </row>
    <row r="18" spans="1:21" ht="21" customHeight="1" x14ac:dyDescent="0.15">
      <c r="A18" s="279" t="s">
        <v>92</v>
      </c>
      <c r="B18" s="348"/>
      <c r="C18" s="348"/>
      <c r="D18" s="348"/>
      <c r="E18" s="348"/>
      <c r="F18" s="284"/>
      <c r="G18" s="132" t="s">
        <v>91</v>
      </c>
      <c r="H18" s="131"/>
      <c r="I18" s="131"/>
      <c r="J18" s="131" t="s">
        <v>90</v>
      </c>
      <c r="K18" s="131"/>
      <c r="L18" s="131"/>
      <c r="M18" s="131" t="s">
        <v>89</v>
      </c>
      <c r="N18" s="131"/>
      <c r="O18" s="131"/>
      <c r="P18" s="131"/>
      <c r="Q18" s="131" t="s">
        <v>88</v>
      </c>
      <c r="R18" s="68"/>
      <c r="S18" s="68"/>
      <c r="T18" s="68"/>
      <c r="U18" s="130"/>
    </row>
    <row r="19" spans="1:21" ht="21.75" customHeight="1" x14ac:dyDescent="0.15">
      <c r="A19" s="361" t="s">
        <v>87</v>
      </c>
      <c r="B19" s="407"/>
      <c r="C19" s="467"/>
      <c r="D19" s="348" t="s">
        <v>86</v>
      </c>
      <c r="E19" s="348"/>
      <c r="F19" s="284"/>
      <c r="G19" s="402" t="s">
        <v>85</v>
      </c>
      <c r="H19" s="348"/>
      <c r="I19" s="348"/>
      <c r="J19" s="403" t="s">
        <v>84</v>
      </c>
      <c r="K19" s="404"/>
      <c r="L19" s="404"/>
      <c r="M19" s="403" t="s">
        <v>83</v>
      </c>
      <c r="N19" s="404"/>
      <c r="O19" s="404"/>
      <c r="P19" s="373" t="s">
        <v>82</v>
      </c>
      <c r="Q19" s="348"/>
      <c r="R19" s="348"/>
      <c r="S19" s="408" t="s">
        <v>81</v>
      </c>
      <c r="T19" s="376"/>
      <c r="U19" s="372"/>
    </row>
    <row r="20" spans="1:21" ht="18" customHeight="1" x14ac:dyDescent="0.15">
      <c r="A20" s="374"/>
      <c r="B20" s="270"/>
      <c r="C20" s="468"/>
      <c r="D20" s="270" t="s">
        <v>80</v>
      </c>
      <c r="E20" s="270"/>
      <c r="F20" s="375"/>
      <c r="G20" s="383" t="s">
        <v>79</v>
      </c>
      <c r="H20" s="384"/>
      <c r="I20" s="384"/>
      <c r="J20" s="495" t="s">
        <v>158</v>
      </c>
      <c r="K20" s="496"/>
      <c r="L20" s="496"/>
      <c r="M20" s="497"/>
      <c r="N20" s="498"/>
      <c r="O20" s="498"/>
      <c r="P20" s="494"/>
      <c r="Q20" s="270"/>
      <c r="R20" s="270"/>
      <c r="S20" s="499"/>
      <c r="T20" s="270"/>
      <c r="U20" s="375"/>
    </row>
    <row r="21" spans="1:21" ht="22.5" customHeight="1" x14ac:dyDescent="0.15">
      <c r="A21" s="361" t="s">
        <v>78</v>
      </c>
      <c r="B21" s="407"/>
      <c r="C21" s="467"/>
      <c r="D21" s="445" t="s">
        <v>157</v>
      </c>
      <c r="E21" s="348"/>
      <c r="F21" s="284"/>
      <c r="G21" s="387">
        <f>B27</f>
        <v>13252000</v>
      </c>
      <c r="H21" s="280"/>
      <c r="I21" s="447"/>
      <c r="J21" s="385">
        <f>B27</f>
        <v>13252000</v>
      </c>
      <c r="K21" s="386"/>
      <c r="L21" s="386"/>
      <c r="M21" s="385"/>
      <c r="N21" s="386"/>
      <c r="O21" s="386"/>
      <c r="P21" s="401"/>
      <c r="Q21" s="398"/>
      <c r="R21" s="398"/>
      <c r="S21" s="397"/>
      <c r="T21" s="398"/>
      <c r="U21" s="399"/>
    </row>
    <row r="22" spans="1:21" ht="22.5" customHeight="1" x14ac:dyDescent="0.15">
      <c r="A22" s="374"/>
      <c r="B22" s="270"/>
      <c r="C22" s="468"/>
      <c r="D22" s="446" t="s">
        <v>156</v>
      </c>
      <c r="E22" s="376"/>
      <c r="F22" s="372"/>
      <c r="G22" s="387">
        <f>G17/2</f>
        <v>750000</v>
      </c>
      <c r="H22" s="280"/>
      <c r="I22" s="447"/>
      <c r="J22" s="385">
        <f>G22</f>
        <v>750000</v>
      </c>
      <c r="K22" s="386"/>
      <c r="L22" s="386"/>
      <c r="M22" s="385"/>
      <c r="N22" s="386"/>
      <c r="O22" s="386"/>
      <c r="P22" s="401"/>
      <c r="Q22" s="398"/>
      <c r="R22" s="398"/>
      <c r="S22" s="397"/>
      <c r="T22" s="398"/>
      <c r="U22" s="399"/>
    </row>
    <row r="23" spans="1:21" ht="21" customHeight="1" x14ac:dyDescent="0.15">
      <c r="A23" s="37"/>
    </row>
    <row r="24" spans="1:21" ht="22.5" customHeight="1" x14ac:dyDescent="0.15">
      <c r="A24" s="37" t="s">
        <v>77</v>
      </c>
    </row>
    <row r="25" spans="1:21" ht="22.5" customHeight="1" thickBot="1" x14ac:dyDescent="0.2">
      <c r="B25" s="458" t="s">
        <v>66</v>
      </c>
      <c r="C25" s="459"/>
      <c r="D25" s="459"/>
      <c r="E25" s="459"/>
      <c r="F25" s="459"/>
      <c r="G25" s="459"/>
      <c r="H25" s="459"/>
      <c r="I25" s="459"/>
      <c r="J25" s="459"/>
      <c r="K25" s="459"/>
      <c r="L25" s="460"/>
      <c r="M25" s="454" t="s">
        <v>155</v>
      </c>
      <c r="N25" s="454"/>
      <c r="O25" s="455"/>
      <c r="P25" s="439" t="s">
        <v>154</v>
      </c>
      <c r="Q25" s="439"/>
      <c r="R25" s="439" t="s">
        <v>153</v>
      </c>
      <c r="S25" s="439"/>
      <c r="T25" s="439" t="s">
        <v>152</v>
      </c>
      <c r="U25" s="439"/>
    </row>
    <row r="26" spans="1:21" ht="22.5" customHeight="1" x14ac:dyDescent="0.15">
      <c r="B26" s="461" t="s">
        <v>151</v>
      </c>
      <c r="C26" s="462"/>
      <c r="D26" s="462"/>
      <c r="E26" s="463"/>
      <c r="F26" s="461" t="s">
        <v>150</v>
      </c>
      <c r="G26" s="462"/>
      <c r="H26" s="462"/>
      <c r="I26" s="464" t="s">
        <v>149</v>
      </c>
      <c r="J26" s="465"/>
      <c r="K26" s="465"/>
      <c r="L26" s="466"/>
      <c r="M26" s="456"/>
      <c r="N26" s="456"/>
      <c r="O26" s="457"/>
      <c r="P26" s="439"/>
      <c r="Q26" s="439"/>
      <c r="R26" s="439"/>
      <c r="S26" s="439"/>
      <c r="T26" s="439"/>
      <c r="U26" s="439"/>
    </row>
    <row r="27" spans="1:21" ht="10.5" customHeight="1" x14ac:dyDescent="0.15">
      <c r="B27" s="485">
        <v>13252000</v>
      </c>
      <c r="C27" s="486"/>
      <c r="D27" s="486"/>
      <c r="E27" s="487"/>
      <c r="F27" s="474" t="s">
        <v>148</v>
      </c>
      <c r="G27" s="475"/>
      <c r="H27" s="476"/>
      <c r="I27" s="165"/>
      <c r="J27" s="164"/>
      <c r="K27" s="164"/>
      <c r="L27" s="163"/>
      <c r="M27" s="162"/>
      <c r="N27" s="162"/>
      <c r="O27" s="161"/>
      <c r="P27" s="440">
        <v>46127</v>
      </c>
      <c r="Q27" s="440"/>
      <c r="R27" s="440">
        <v>46259</v>
      </c>
      <c r="S27" s="440"/>
      <c r="T27" s="440">
        <v>46411</v>
      </c>
      <c r="U27" s="440"/>
    </row>
    <row r="28" spans="1:21" ht="24.75" customHeight="1" x14ac:dyDescent="0.15">
      <c r="B28" s="488"/>
      <c r="C28" s="489"/>
      <c r="D28" s="489"/>
      <c r="E28" s="490"/>
      <c r="F28" s="471">
        <f>B27*0.05</f>
        <v>662600</v>
      </c>
      <c r="G28" s="472"/>
      <c r="H28" s="473"/>
      <c r="I28" s="101"/>
      <c r="K28" s="128"/>
      <c r="L28" s="160" t="s">
        <v>2</v>
      </c>
      <c r="M28" s="448" t="s">
        <v>147</v>
      </c>
      <c r="N28" s="449"/>
      <c r="O28" s="450"/>
      <c r="P28" s="440"/>
      <c r="Q28" s="440"/>
      <c r="R28" s="440"/>
      <c r="S28" s="440"/>
      <c r="T28" s="440"/>
      <c r="U28" s="440"/>
    </row>
    <row r="29" spans="1:21" ht="10.5" customHeight="1" x14ac:dyDescent="0.15">
      <c r="B29" s="488"/>
      <c r="C29" s="489"/>
      <c r="D29" s="489"/>
      <c r="E29" s="490"/>
      <c r="F29" s="477" t="s">
        <v>146</v>
      </c>
      <c r="G29" s="478"/>
      <c r="H29" s="479"/>
      <c r="I29" s="101"/>
      <c r="K29" s="128"/>
      <c r="L29" s="160"/>
      <c r="M29" s="159"/>
      <c r="N29" s="158"/>
      <c r="O29" s="157"/>
      <c r="P29" s="440"/>
      <c r="Q29" s="440"/>
      <c r="R29" s="440"/>
      <c r="S29" s="440"/>
      <c r="T29" s="440"/>
      <c r="U29" s="440"/>
    </row>
    <row r="30" spans="1:21" s="125" customFormat="1" ht="27.75" customHeight="1" thickBot="1" x14ac:dyDescent="0.2">
      <c r="A30"/>
      <c r="B30" s="491"/>
      <c r="C30" s="492"/>
      <c r="D30" s="492"/>
      <c r="E30" s="493"/>
      <c r="F30" s="480">
        <f>G22</f>
        <v>750000</v>
      </c>
      <c r="G30" s="401"/>
      <c r="H30" s="481"/>
      <c r="I30" s="482">
        <f>B27+F28</f>
        <v>13914600</v>
      </c>
      <c r="J30" s="483"/>
      <c r="K30" s="483"/>
      <c r="L30" s="484"/>
      <c r="M30" s="451" t="s">
        <v>145</v>
      </c>
      <c r="N30" s="452"/>
      <c r="O30" s="453"/>
      <c r="P30" s="440"/>
      <c r="Q30" s="440"/>
      <c r="R30" s="440"/>
      <c r="S30" s="440"/>
      <c r="T30" s="440"/>
      <c r="U30" s="440"/>
    </row>
    <row r="31" spans="1:21" s="125" customFormat="1" ht="15" customHeight="1" x14ac:dyDescent="0.15">
      <c r="A31"/>
      <c r="B31" s="125" t="s">
        <v>144</v>
      </c>
      <c r="C31" s="156"/>
      <c r="I31" s="126"/>
      <c r="J31" s="126"/>
      <c r="K31" s="126"/>
    </row>
    <row r="32" spans="1:21" s="125" customFormat="1" ht="15" customHeight="1" x14ac:dyDescent="0.15">
      <c r="B32" s="125" t="s">
        <v>143</v>
      </c>
      <c r="C32" s="127"/>
      <c r="I32" s="126"/>
      <c r="J32" s="126"/>
      <c r="K32" s="126"/>
    </row>
    <row r="33" spans="1:21" s="125" customFormat="1" ht="15" customHeight="1" x14ac:dyDescent="0.15">
      <c r="B33" s="469" t="s">
        <v>142</v>
      </c>
      <c r="C33" s="470"/>
      <c r="D33" s="470"/>
      <c r="E33" s="470"/>
      <c r="F33" s="470"/>
      <c r="G33" s="470"/>
      <c r="H33" s="470"/>
      <c r="I33" s="470"/>
      <c r="J33" s="470"/>
      <c r="K33" s="470"/>
      <c r="L33" s="470"/>
      <c r="M33" s="470"/>
      <c r="N33" s="470"/>
      <c r="O33" s="470"/>
      <c r="P33" s="470"/>
      <c r="Q33" s="470"/>
      <c r="R33" s="470"/>
      <c r="S33" s="470"/>
      <c r="T33" s="470"/>
      <c r="U33" s="470"/>
    </row>
    <row r="34" spans="1:21" s="125" customFormat="1" ht="15" customHeight="1" x14ac:dyDescent="0.15">
      <c r="B34" s="469" t="s">
        <v>141</v>
      </c>
      <c r="C34" s="470"/>
      <c r="D34" s="470"/>
      <c r="E34" s="470"/>
      <c r="F34" s="470"/>
      <c r="G34" s="470"/>
      <c r="H34" s="470"/>
      <c r="I34" s="470"/>
      <c r="J34" s="470"/>
      <c r="K34" s="470"/>
      <c r="L34" s="470"/>
      <c r="M34" s="470"/>
      <c r="N34" s="470"/>
      <c r="O34" s="470"/>
      <c r="P34" s="470"/>
      <c r="Q34" s="470"/>
      <c r="R34" s="470"/>
      <c r="S34" s="470"/>
      <c r="T34" s="470"/>
      <c r="U34" s="470"/>
    </row>
    <row r="35" spans="1:21" s="125" customFormat="1" ht="15" customHeight="1" x14ac:dyDescent="0.15">
      <c r="B35" s="469" t="s">
        <v>140</v>
      </c>
      <c r="C35" s="470"/>
      <c r="D35" s="470"/>
      <c r="E35" s="470"/>
      <c r="F35" s="470"/>
      <c r="G35" s="470"/>
      <c r="H35" s="470"/>
      <c r="I35" s="470"/>
      <c r="J35" s="470"/>
      <c r="K35" s="470"/>
      <c r="L35" s="470"/>
      <c r="M35" s="470"/>
      <c r="N35" s="470"/>
      <c r="O35" s="470"/>
      <c r="P35" s="470"/>
      <c r="Q35" s="470"/>
      <c r="R35" s="470"/>
      <c r="S35" s="470"/>
      <c r="T35" s="470"/>
      <c r="U35" s="470"/>
    </row>
    <row r="36" spans="1:21" ht="18.75" customHeight="1" x14ac:dyDescent="0.15">
      <c r="A36" s="125"/>
      <c r="B36" s="125"/>
      <c r="C36" s="127"/>
      <c r="D36" s="125"/>
      <c r="E36" s="125"/>
      <c r="F36" s="125"/>
      <c r="G36" s="125"/>
      <c r="H36" s="125"/>
      <c r="I36" s="125"/>
      <c r="J36" s="125"/>
      <c r="K36" s="125"/>
      <c r="L36" s="125"/>
      <c r="M36" s="125"/>
      <c r="N36" s="125"/>
      <c r="O36" s="125"/>
      <c r="P36" s="125"/>
      <c r="Q36" s="125"/>
      <c r="R36" s="125"/>
      <c r="S36" s="125"/>
      <c r="T36" s="125"/>
      <c r="U36" s="125"/>
    </row>
    <row r="37" spans="1:21" ht="19.5" customHeight="1" x14ac:dyDescent="0.15">
      <c r="A37" s="37"/>
      <c r="B37" s="155"/>
      <c r="C37" s="154"/>
      <c r="D37" s="154"/>
      <c r="E37" s="154"/>
      <c r="F37" s="154"/>
      <c r="G37" s="154"/>
      <c r="H37" s="154"/>
      <c r="I37" s="154"/>
      <c r="J37" s="154"/>
      <c r="K37" s="154"/>
      <c r="L37" s="154"/>
      <c r="M37" s="154"/>
      <c r="N37" s="154"/>
      <c r="O37" s="154"/>
    </row>
    <row r="38" spans="1:21" ht="18.75" customHeight="1" x14ac:dyDescent="0.15">
      <c r="A38" s="56" t="s">
        <v>139</v>
      </c>
    </row>
    <row r="39" spans="1:21" ht="26.25" customHeight="1" x14ac:dyDescent="0.2">
      <c r="A39" s="56"/>
      <c r="F39" s="135" t="s">
        <v>1</v>
      </c>
      <c r="G39" s="71"/>
      <c r="H39" s="71"/>
      <c r="I39" s="71"/>
      <c r="J39" s="71"/>
      <c r="K39" s="71"/>
      <c r="L39" s="71"/>
      <c r="M39" s="71"/>
    </row>
    <row r="43" spans="1:21" x14ac:dyDescent="0.15">
      <c r="C43" s="110"/>
      <c r="D43" s="110"/>
      <c r="E43" s="110"/>
      <c r="F43" s="110"/>
      <c r="G43" s="110"/>
      <c r="H43" s="110"/>
      <c r="I43" s="110"/>
      <c r="J43" s="110"/>
      <c r="K43" s="110"/>
    </row>
    <row r="44" spans="1:21" x14ac:dyDescent="0.15">
      <c r="C44" s="110"/>
      <c r="D44" s="110"/>
      <c r="E44" s="110"/>
      <c r="F44" s="110"/>
      <c r="G44" s="110"/>
      <c r="H44" s="110"/>
      <c r="I44" s="110"/>
      <c r="J44" s="110"/>
      <c r="K44" s="110"/>
    </row>
  </sheetData>
  <mergeCells count="70">
    <mergeCell ref="S21:U21"/>
    <mergeCell ref="P21:R21"/>
    <mergeCell ref="G22:I22"/>
    <mergeCell ref="J22:L22"/>
    <mergeCell ref="M22:O22"/>
    <mergeCell ref="P22:R22"/>
    <mergeCell ref="S22:U22"/>
    <mergeCell ref="P19:R19"/>
    <mergeCell ref="A18:F18"/>
    <mergeCell ref="A19:C20"/>
    <mergeCell ref="D19:F19"/>
    <mergeCell ref="S19:U19"/>
    <mergeCell ref="P20:R20"/>
    <mergeCell ref="D20:F20"/>
    <mergeCell ref="G20:I20"/>
    <mergeCell ref="J20:L20"/>
    <mergeCell ref="M20:O20"/>
    <mergeCell ref="G19:I19"/>
    <mergeCell ref="J19:L19"/>
    <mergeCell ref="M19:O19"/>
    <mergeCell ref="S20:U20"/>
    <mergeCell ref="B35:U35"/>
    <mergeCell ref="B33:U33"/>
    <mergeCell ref="F28:H28"/>
    <mergeCell ref="F27:H27"/>
    <mergeCell ref="F29:H29"/>
    <mergeCell ref="F30:H30"/>
    <mergeCell ref="I30:L30"/>
    <mergeCell ref="B27:E30"/>
    <mergeCell ref="B34:U34"/>
    <mergeCell ref="D21:F21"/>
    <mergeCell ref="D22:F22"/>
    <mergeCell ref="G21:I21"/>
    <mergeCell ref="M28:O28"/>
    <mergeCell ref="M30:O30"/>
    <mergeCell ref="M25:O26"/>
    <mergeCell ref="B25:L25"/>
    <mergeCell ref="B26:E26"/>
    <mergeCell ref="F26:H26"/>
    <mergeCell ref="I26:L26"/>
    <mergeCell ref="A21:C22"/>
    <mergeCell ref="J21:L21"/>
    <mergeCell ref="M21:O21"/>
    <mergeCell ref="A1:C1"/>
    <mergeCell ref="B3:C3"/>
    <mergeCell ref="D6:J6"/>
    <mergeCell ref="G11:M11"/>
    <mergeCell ref="L3:N3"/>
    <mergeCell ref="B4:C4"/>
    <mergeCell ref="B5:C5"/>
    <mergeCell ref="L5:N5"/>
    <mergeCell ref="B6:C6"/>
    <mergeCell ref="A8:U8"/>
    <mergeCell ref="O3:U3"/>
    <mergeCell ref="D4:J4"/>
    <mergeCell ref="O4:U4"/>
    <mergeCell ref="D5:J5"/>
    <mergeCell ref="O5:U5"/>
    <mergeCell ref="L4:N4"/>
    <mergeCell ref="A16:C17"/>
    <mergeCell ref="D16:F16"/>
    <mergeCell ref="D17:F17"/>
    <mergeCell ref="G17:U17"/>
    <mergeCell ref="G16:U16"/>
    <mergeCell ref="T25:U26"/>
    <mergeCell ref="P27:Q30"/>
    <mergeCell ref="R27:S30"/>
    <mergeCell ref="T27:U30"/>
    <mergeCell ref="P25:Q26"/>
    <mergeCell ref="R25:S26"/>
  </mergeCells>
  <phoneticPr fontId="2"/>
  <pageMargins left="0.7" right="0.7" top="0.75" bottom="0.75" header="0.3" footer="0.3"/>
  <pageSetup paperSize="9" scale="88" orientation="portrait" r:id="rId1"/>
  <headerFooter alignWithMargins="0"/>
  <rowBreaks count="1" manualBreakCount="1">
    <brk id="46" max="2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27"/>
  </sheetPr>
  <dimension ref="A1:T27"/>
  <sheetViews>
    <sheetView view="pageBreakPreview" zoomScaleNormal="100" workbookViewId="0">
      <selection activeCell="F7" sqref="F7"/>
    </sheetView>
  </sheetViews>
  <sheetFormatPr defaultColWidth="4.625" defaultRowHeight="20.100000000000001" customHeight="1" x14ac:dyDescent="0.15"/>
  <cols>
    <col min="1" max="4" width="4.625" style="57" customWidth="1"/>
    <col min="5" max="5" width="3.75" style="57" customWidth="1"/>
    <col min="6" max="16384" width="4.625" style="57"/>
  </cols>
  <sheetData>
    <row r="1" spans="1:20" ht="19.5" customHeight="1" thickBot="1" x14ac:dyDescent="0.2">
      <c r="A1" s="307" t="s">
        <v>174</v>
      </c>
      <c r="B1" s="308"/>
      <c r="C1" s="309"/>
      <c r="Q1" s="329" t="s">
        <v>173</v>
      </c>
      <c r="R1" s="329"/>
      <c r="S1" s="329"/>
      <c r="T1" s="329"/>
    </row>
    <row r="2" spans="1:20" ht="19.5" customHeight="1" x14ac:dyDescent="0.15">
      <c r="A2" s="153"/>
      <c r="B2" s="153"/>
      <c r="C2" s="153"/>
      <c r="Q2" s="152"/>
      <c r="R2" s="152"/>
      <c r="S2" s="152"/>
      <c r="T2" s="152"/>
    </row>
    <row r="3" spans="1:20" ht="20.100000000000001" customHeight="1" x14ac:dyDescent="0.15">
      <c r="A3" s="371" t="s">
        <v>110</v>
      </c>
      <c r="B3" s="372"/>
      <c r="C3" s="138"/>
      <c r="D3" s="138"/>
      <c r="E3" s="138"/>
      <c r="F3" s="138"/>
      <c r="G3" s="138"/>
      <c r="H3" s="138"/>
      <c r="I3" s="138"/>
      <c r="J3" s="151"/>
      <c r="K3" s="279" t="s">
        <v>109</v>
      </c>
      <c r="L3" s="348"/>
      <c r="M3" s="284"/>
      <c r="N3" s="279"/>
      <c r="O3" s="348"/>
      <c r="P3" s="348"/>
      <c r="Q3" s="348"/>
      <c r="R3" s="348"/>
      <c r="S3" s="348"/>
      <c r="T3" s="284"/>
    </row>
    <row r="4" spans="1:20" ht="20.100000000000001" customHeight="1" x14ac:dyDescent="0.15">
      <c r="A4" s="371" t="s">
        <v>107</v>
      </c>
      <c r="B4" s="372"/>
      <c r="C4" s="371"/>
      <c r="D4" s="376"/>
      <c r="E4" s="376"/>
      <c r="F4" s="376"/>
      <c r="G4" s="376"/>
      <c r="H4" s="376"/>
      <c r="I4" s="372"/>
      <c r="J4"/>
      <c r="K4" s="374" t="s">
        <v>28</v>
      </c>
      <c r="L4" s="270"/>
      <c r="M4" s="375"/>
      <c r="N4" s="279"/>
      <c r="O4" s="348"/>
      <c r="P4" s="348"/>
      <c r="Q4" s="348"/>
      <c r="R4" s="348"/>
      <c r="S4" s="348"/>
      <c r="T4" s="284"/>
    </row>
    <row r="5" spans="1:20" ht="20.100000000000001" customHeight="1" x14ac:dyDescent="0.15">
      <c r="A5" s="371" t="s">
        <v>105</v>
      </c>
      <c r="B5" s="372"/>
      <c r="C5" s="371"/>
      <c r="D5" s="376"/>
      <c r="E5" s="376"/>
      <c r="F5" s="376"/>
      <c r="G5" s="376"/>
      <c r="H5" s="376"/>
      <c r="I5" s="372"/>
      <c r="J5"/>
      <c r="K5" s="279" t="s">
        <v>103</v>
      </c>
      <c r="L5" s="348"/>
      <c r="M5" s="284"/>
      <c r="N5" s="279"/>
      <c r="O5" s="348"/>
      <c r="P5" s="348"/>
      <c r="Q5" s="348"/>
      <c r="R5" s="348"/>
      <c r="S5" s="348"/>
      <c r="T5" s="284"/>
    </row>
    <row r="6" spans="1:20" ht="20.100000000000001" customHeight="1" x14ac:dyDescent="0.15">
      <c r="A6" s="374" t="s">
        <v>101</v>
      </c>
      <c r="B6" s="375"/>
      <c r="C6" s="371"/>
      <c r="D6" s="376"/>
      <c r="E6" s="376"/>
      <c r="F6" s="376"/>
      <c r="G6" s="376"/>
      <c r="H6" s="376"/>
      <c r="I6" s="372"/>
      <c r="J6" s="127"/>
      <c r="K6" s="150"/>
      <c r="L6" s="150"/>
      <c r="M6" s="150"/>
      <c r="N6" s="127"/>
      <c r="O6" s="127"/>
      <c r="P6" s="127"/>
      <c r="Q6" s="127"/>
      <c r="R6" s="127"/>
      <c r="S6" s="127"/>
      <c r="T6" s="127"/>
    </row>
    <row r="7" spans="1:20" ht="19.5" customHeight="1" x14ac:dyDescent="0.15">
      <c r="B7" s="149"/>
      <c r="C7" s="149"/>
      <c r="D7" s="149"/>
      <c r="E7" s="149"/>
      <c r="F7" s="149"/>
      <c r="G7" s="149"/>
      <c r="H7" s="149"/>
      <c r="I7" s="149"/>
      <c r="J7" s="149"/>
      <c r="K7" s="149"/>
      <c r="L7" s="149"/>
      <c r="M7" s="149"/>
      <c r="N7" s="149"/>
      <c r="O7" s="149"/>
      <c r="P7" s="149"/>
      <c r="Q7" s="149"/>
      <c r="R7" s="149"/>
    </row>
    <row r="8" spans="1:20" ht="20.100000000000001" customHeight="1" x14ac:dyDescent="0.15">
      <c r="A8" s="149"/>
      <c r="B8" s="149"/>
      <c r="C8" s="149"/>
      <c r="D8" s="149"/>
      <c r="E8" s="149"/>
      <c r="F8" s="149"/>
      <c r="G8" s="149"/>
      <c r="H8" s="149"/>
      <c r="I8" s="149"/>
      <c r="J8" s="149"/>
      <c r="K8" s="149"/>
      <c r="L8" s="149"/>
      <c r="M8" s="149"/>
      <c r="N8" s="149"/>
      <c r="O8" s="149"/>
      <c r="P8" s="149"/>
      <c r="Q8" s="149"/>
      <c r="R8" s="149"/>
    </row>
    <row r="9" spans="1:20" ht="20.100000000000001" customHeight="1" x14ac:dyDescent="0.15">
      <c r="A9" s="433" t="s">
        <v>172</v>
      </c>
      <c r="B9" s="433"/>
      <c r="C9" s="433"/>
      <c r="D9" s="433"/>
      <c r="E9" s="433"/>
      <c r="F9" s="433"/>
      <c r="G9" s="433"/>
      <c r="H9" s="433"/>
      <c r="I9" s="433"/>
      <c r="J9" s="433"/>
      <c r="K9" s="433"/>
      <c r="L9" s="433"/>
      <c r="M9" s="433"/>
      <c r="N9" s="433"/>
      <c r="O9" s="433"/>
      <c r="P9" s="433"/>
      <c r="Q9" s="433"/>
      <c r="R9" s="433"/>
      <c r="S9" s="433"/>
      <c r="T9" s="433"/>
    </row>
    <row r="10" spans="1:20" customFormat="1" ht="21.75" customHeight="1" x14ac:dyDescent="0.15">
      <c r="A10" s="125"/>
      <c r="B10" s="125"/>
      <c r="C10" s="125"/>
      <c r="D10" s="125"/>
      <c r="E10" s="125"/>
      <c r="F10" s="125"/>
      <c r="G10" s="125"/>
      <c r="H10" s="125"/>
      <c r="I10" s="125"/>
      <c r="J10" s="125"/>
      <c r="K10" s="125"/>
      <c r="L10" s="125"/>
      <c r="M10" s="125"/>
      <c r="N10" s="125"/>
      <c r="O10" s="125"/>
      <c r="P10" s="125"/>
      <c r="Q10" s="125"/>
      <c r="R10" s="125"/>
      <c r="S10" s="125"/>
      <c r="T10" s="125"/>
    </row>
    <row r="11" spans="1:20" customFormat="1" ht="20.25" customHeight="1" x14ac:dyDescent="0.15">
      <c r="B11" s="434" t="s">
        <v>131</v>
      </c>
      <c r="C11" s="435"/>
      <c r="D11" s="435"/>
      <c r="E11" s="436"/>
      <c r="F11" s="134"/>
      <c r="G11" s="134"/>
      <c r="H11" s="134"/>
      <c r="I11" s="134"/>
      <c r="J11" s="134"/>
      <c r="K11" s="434" t="s">
        <v>131</v>
      </c>
      <c r="L11" s="435"/>
      <c r="M11" s="435"/>
      <c r="N11" s="436"/>
    </row>
    <row r="12" spans="1:20" customFormat="1" ht="24" customHeight="1" x14ac:dyDescent="0.15">
      <c r="A12" s="437" t="s">
        <v>130</v>
      </c>
      <c r="B12" s="414" t="s">
        <v>129</v>
      </c>
      <c r="C12" s="424"/>
      <c r="D12" s="425" t="s">
        <v>170</v>
      </c>
      <c r="E12" s="419"/>
      <c r="F12" s="512">
        <v>0.28000000000000003</v>
      </c>
      <c r="G12" s="513"/>
      <c r="H12" s="513"/>
      <c r="I12" s="514"/>
      <c r="J12" s="515" t="s">
        <v>171</v>
      </c>
      <c r="K12" s="503" t="s">
        <v>129</v>
      </c>
      <c r="L12" s="504"/>
      <c r="M12" s="504" t="s">
        <v>170</v>
      </c>
      <c r="N12" s="505"/>
      <c r="O12" s="506">
        <v>0.8</v>
      </c>
      <c r="P12" s="507"/>
      <c r="Q12" s="507"/>
      <c r="R12" s="507"/>
      <c r="S12" s="508"/>
    </row>
    <row r="13" spans="1:20" customFormat="1" ht="20.25" customHeight="1" x14ac:dyDescent="0.15">
      <c r="A13" s="438"/>
      <c r="B13" s="414" t="s">
        <v>127</v>
      </c>
      <c r="C13" s="424"/>
      <c r="D13" s="425" t="s">
        <v>126</v>
      </c>
      <c r="E13" s="419"/>
      <c r="F13" s="512">
        <v>0.65</v>
      </c>
      <c r="G13" s="513"/>
      <c r="H13" s="513"/>
      <c r="I13" s="514"/>
      <c r="J13" s="515"/>
      <c r="K13" s="509" t="s">
        <v>127</v>
      </c>
      <c r="L13" s="510"/>
      <c r="M13" s="510" t="s">
        <v>169</v>
      </c>
      <c r="N13" s="511"/>
      <c r="O13" s="506">
        <v>1.1499999999999999</v>
      </c>
      <c r="P13" s="507"/>
      <c r="Q13" s="507"/>
      <c r="R13" s="507"/>
      <c r="S13" s="508"/>
    </row>
    <row r="14" spans="1:20" customFormat="1" ht="20.25" customHeight="1" x14ac:dyDescent="0.15">
      <c r="A14" s="279" t="s">
        <v>125</v>
      </c>
      <c r="B14" s="348"/>
      <c r="C14" s="284"/>
      <c r="D14" s="429" t="s">
        <v>116</v>
      </c>
      <c r="E14" s="430"/>
      <c r="F14" s="430"/>
      <c r="G14" s="430"/>
      <c r="H14" s="430"/>
      <c r="I14" s="430"/>
      <c r="J14" s="430"/>
      <c r="K14" s="430"/>
      <c r="L14" s="430"/>
      <c r="M14" s="430"/>
      <c r="N14" s="430"/>
      <c r="O14" s="430"/>
      <c r="P14" s="430"/>
      <c r="Q14" s="430"/>
      <c r="R14" s="430"/>
      <c r="S14" s="430"/>
      <c r="T14" s="431"/>
    </row>
    <row r="15" spans="1:20" customFormat="1" ht="22.5" customHeight="1" x14ac:dyDescent="0.15">
      <c r="A15" s="148" t="s">
        <v>124</v>
      </c>
      <c r="B15" s="114"/>
      <c r="C15" s="114"/>
      <c r="D15" s="114"/>
      <c r="E15" s="114"/>
      <c r="F15" s="114"/>
      <c r="G15" s="114"/>
      <c r="H15" s="114"/>
      <c r="I15" s="114"/>
      <c r="J15" s="114"/>
      <c r="K15" s="114"/>
      <c r="L15" s="114"/>
      <c r="M15" s="114"/>
      <c r="N15" s="114"/>
      <c r="O15" s="114"/>
      <c r="P15" s="114"/>
      <c r="Q15" s="114"/>
      <c r="R15" s="114"/>
      <c r="S15" s="114"/>
      <c r="T15" s="147"/>
    </row>
    <row r="16" spans="1:20" customFormat="1" ht="22.5" customHeight="1" x14ac:dyDescent="0.15">
      <c r="A16" s="146" t="s">
        <v>123</v>
      </c>
      <c r="T16" s="145"/>
    </row>
    <row r="17" spans="1:20" customFormat="1" ht="22.5" customHeight="1" x14ac:dyDescent="0.15">
      <c r="A17" s="144" t="s">
        <v>122</v>
      </c>
      <c r="B17" s="71"/>
      <c r="C17" s="71"/>
      <c r="D17" s="71"/>
      <c r="E17" s="71"/>
      <c r="F17" s="71"/>
      <c r="G17" s="71"/>
      <c r="H17" s="71"/>
      <c r="I17" s="71"/>
      <c r="J17" s="71"/>
      <c r="K17" s="71"/>
      <c r="L17" s="71"/>
      <c r="M17" s="71"/>
      <c r="N17" s="71"/>
      <c r="O17" s="71"/>
      <c r="P17" s="71"/>
      <c r="Q17" s="71"/>
      <c r="R17" s="71"/>
      <c r="S17" s="71"/>
      <c r="T17" s="143"/>
    </row>
    <row r="18" spans="1:20" customFormat="1" ht="22.5" customHeight="1" x14ac:dyDescent="0.15">
      <c r="A18" s="146" t="s">
        <v>168</v>
      </c>
      <c r="T18" s="145"/>
    </row>
    <row r="19" spans="1:20" customFormat="1" ht="22.5" customHeight="1" x14ac:dyDescent="0.15">
      <c r="A19" s="146" t="s">
        <v>167</v>
      </c>
      <c r="T19" s="145"/>
    </row>
    <row r="20" spans="1:20" customFormat="1" ht="22.5" customHeight="1" x14ac:dyDescent="0.15">
      <c r="A20" s="146" t="s">
        <v>166</v>
      </c>
      <c r="T20" s="145"/>
    </row>
    <row r="21" spans="1:20" customFormat="1" ht="27.75" customHeight="1" x14ac:dyDescent="0.15">
      <c r="A21" s="279" t="s">
        <v>121</v>
      </c>
      <c r="B21" s="348"/>
      <c r="C21" s="348"/>
      <c r="D21" s="348"/>
      <c r="E21" s="500">
        <v>46082</v>
      </c>
      <c r="F21" s="417"/>
      <c r="G21" s="417"/>
      <c r="H21" s="418"/>
      <c r="I21" s="279" t="s">
        <v>120</v>
      </c>
      <c r="J21" s="348"/>
      <c r="K21" s="348"/>
      <c r="L21" s="348"/>
      <c r="M21" s="284"/>
      <c r="N21" s="501" t="s">
        <v>119</v>
      </c>
      <c r="O21" s="502"/>
      <c r="P21" s="502"/>
      <c r="Q21" s="502"/>
      <c r="R21" s="502"/>
      <c r="S21" s="502"/>
      <c r="T21" s="168" t="s">
        <v>29</v>
      </c>
    </row>
    <row r="22" spans="1:20" customFormat="1" ht="19.5" customHeight="1" x14ac:dyDescent="0.15">
      <c r="A22" s="37"/>
      <c r="B22" s="155"/>
      <c r="C22" s="154"/>
      <c r="D22" s="154"/>
      <c r="E22" s="154"/>
      <c r="F22" s="154"/>
      <c r="G22" s="154"/>
      <c r="H22" s="154"/>
      <c r="I22" s="154"/>
      <c r="J22" s="154"/>
      <c r="K22" s="154"/>
      <c r="L22" s="154"/>
      <c r="M22" s="154"/>
      <c r="N22" s="154"/>
      <c r="O22" s="154"/>
    </row>
    <row r="27" spans="1:20" ht="20.100000000000001" customHeight="1" x14ac:dyDescent="0.15">
      <c r="B27" s="432"/>
      <c r="C27" s="432"/>
      <c r="D27" s="432"/>
      <c r="E27" s="432"/>
      <c r="F27" s="432"/>
      <c r="G27" s="432"/>
      <c r="H27" s="432"/>
      <c r="I27" s="432"/>
      <c r="J27" s="432"/>
      <c r="K27" s="432"/>
      <c r="L27" s="432"/>
      <c r="M27" s="432"/>
      <c r="N27" s="432"/>
      <c r="O27" s="432"/>
      <c r="P27" s="432"/>
      <c r="Q27" s="432"/>
      <c r="R27" s="432"/>
      <c r="S27" s="432"/>
    </row>
  </sheetData>
  <mergeCells count="39">
    <mergeCell ref="Q1:T1"/>
    <mergeCell ref="A1:C1"/>
    <mergeCell ref="K5:M5"/>
    <mergeCell ref="N5:T5"/>
    <mergeCell ref="B11:E11"/>
    <mergeCell ref="K11:N11"/>
    <mergeCell ref="B27:S27"/>
    <mergeCell ref="A3:B3"/>
    <mergeCell ref="K3:M3"/>
    <mergeCell ref="N3:T3"/>
    <mergeCell ref="A4:B4"/>
    <mergeCell ref="C4:I4"/>
    <mergeCell ref="K4:M4"/>
    <mergeCell ref="N4:T4"/>
    <mergeCell ref="A6:B6"/>
    <mergeCell ref="C6:I6"/>
    <mergeCell ref="A9:T9"/>
    <mergeCell ref="A5:B5"/>
    <mergeCell ref="C5:I5"/>
    <mergeCell ref="A12:A13"/>
    <mergeCell ref="B12:C12"/>
    <mergeCell ref="D12:E12"/>
    <mergeCell ref="F12:I12"/>
    <mergeCell ref="B13:C13"/>
    <mergeCell ref="D13:E13"/>
    <mergeCell ref="F13:I13"/>
    <mergeCell ref="J12:J13"/>
    <mergeCell ref="K12:L12"/>
    <mergeCell ref="M12:N12"/>
    <mergeCell ref="O12:S12"/>
    <mergeCell ref="K13:L13"/>
    <mergeCell ref="M13:N13"/>
    <mergeCell ref="O13:S13"/>
    <mergeCell ref="A14:C14"/>
    <mergeCell ref="D14:T14"/>
    <mergeCell ref="A21:D21"/>
    <mergeCell ref="E21:H21"/>
    <mergeCell ref="I21:M21"/>
    <mergeCell ref="N21:S21"/>
  </mergeCells>
  <phoneticPr fontId="2"/>
  <pageMargins left="0.98425196850393704" right="0.39370078740157483" top="0.59055118110236227" bottom="0.39370078740157483" header="0.51181102362204722" footer="0.51181102362204722"/>
  <pageSetup paperSize="9" scale="9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U53"/>
  <sheetViews>
    <sheetView view="pageBreakPreview" zoomScaleNormal="100" workbookViewId="0">
      <selection activeCell="L10" sqref="L10"/>
    </sheetView>
  </sheetViews>
  <sheetFormatPr defaultRowHeight="13.5" x14ac:dyDescent="0.15"/>
  <cols>
    <col min="1" max="11" width="4.75" customWidth="1"/>
    <col min="12" max="12" width="6.5" customWidth="1"/>
    <col min="13" max="15" width="4.75" customWidth="1"/>
    <col min="16" max="21" width="3.875" customWidth="1"/>
  </cols>
  <sheetData>
    <row r="1" spans="1:21" ht="21" customHeight="1" thickBot="1" x14ac:dyDescent="0.2">
      <c r="A1" s="356" t="s">
        <v>174</v>
      </c>
      <c r="B1" s="357"/>
      <c r="C1" s="358"/>
      <c r="I1" s="123"/>
      <c r="J1" s="123"/>
      <c r="U1" s="124" t="s">
        <v>179</v>
      </c>
    </row>
    <row r="2" spans="1:21" ht="20.100000000000001" customHeight="1" x14ac:dyDescent="0.15">
      <c r="I2" s="123"/>
      <c r="J2" s="123"/>
      <c r="L2" s="279" t="s">
        <v>42</v>
      </c>
      <c r="M2" s="280"/>
      <c r="N2" s="280"/>
      <c r="O2" s="280"/>
      <c r="P2" s="281"/>
      <c r="Q2" s="74">
        <v>1</v>
      </c>
      <c r="R2" s="73">
        <v>1</v>
      </c>
      <c r="S2" s="73">
        <v>1</v>
      </c>
      <c r="T2" s="73">
        <v>1</v>
      </c>
      <c r="U2" s="72">
        <v>1</v>
      </c>
    </row>
    <row r="3" spans="1:21" ht="24" customHeight="1" x14ac:dyDescent="0.15">
      <c r="L3" s="279" t="s">
        <v>41</v>
      </c>
      <c r="M3" s="284"/>
      <c r="N3" s="282" t="s">
        <v>40</v>
      </c>
      <c r="O3" s="74"/>
      <c r="P3" s="73"/>
      <c r="Q3" s="73"/>
      <c r="R3" s="73"/>
      <c r="S3" s="73"/>
      <c r="T3" s="73"/>
      <c r="U3" s="72"/>
    </row>
    <row r="4" spans="1:21" ht="24" customHeight="1" thickBot="1" x14ac:dyDescent="0.2">
      <c r="L4" s="361" t="s">
        <v>38</v>
      </c>
      <c r="M4" s="362"/>
      <c r="N4" s="360"/>
      <c r="O4" s="122"/>
      <c r="P4" s="121"/>
      <c r="Q4" s="121"/>
      <c r="R4" s="121"/>
      <c r="S4" s="121"/>
      <c r="T4" s="121"/>
      <c r="U4" s="120"/>
    </row>
    <row r="5" spans="1:21" ht="24" customHeight="1" thickBot="1" x14ac:dyDescent="0.2">
      <c r="L5" s="307" t="s">
        <v>56</v>
      </c>
      <c r="M5" s="308"/>
      <c r="N5" s="308"/>
      <c r="O5" s="363"/>
      <c r="P5" s="359" t="s">
        <v>71</v>
      </c>
      <c r="Q5" s="326"/>
      <c r="R5" s="326"/>
      <c r="S5" s="326"/>
      <c r="T5" s="326"/>
      <c r="U5" s="327"/>
    </row>
    <row r="6" spans="1:21" ht="15.75" customHeight="1" x14ac:dyDescent="0.15"/>
    <row r="7" spans="1:21" ht="18.75" customHeight="1" x14ac:dyDescent="0.15">
      <c r="A7" s="316" t="s">
        <v>353</v>
      </c>
      <c r="B7" s="316"/>
      <c r="C7" s="316"/>
      <c r="D7" s="316"/>
      <c r="E7" s="316"/>
      <c r="F7" s="316"/>
      <c r="G7" s="316"/>
      <c r="H7" s="316"/>
      <c r="I7" s="316"/>
      <c r="J7" s="316"/>
      <c r="K7" s="316"/>
      <c r="L7" s="316"/>
      <c r="M7" s="316"/>
      <c r="N7" s="316"/>
      <c r="O7" s="316"/>
      <c r="P7" s="316"/>
      <c r="Q7" s="316"/>
      <c r="R7" s="316"/>
      <c r="S7" s="316"/>
      <c r="T7" s="316"/>
      <c r="U7" s="316"/>
    </row>
    <row r="10" spans="1:21" ht="28.5" customHeight="1" thickBot="1" x14ac:dyDescent="0.2">
      <c r="A10" s="57" t="s">
        <v>70</v>
      </c>
    </row>
    <row r="11" spans="1:21" x14ac:dyDescent="0.15">
      <c r="A11" s="57"/>
      <c r="D11" s="263" t="s">
        <v>8</v>
      </c>
      <c r="E11" s="264"/>
      <c r="F11" s="52"/>
      <c r="G11" s="60" t="s">
        <v>7</v>
      </c>
      <c r="H11" s="60" t="s">
        <v>5</v>
      </c>
      <c r="I11" s="63" t="s">
        <v>4</v>
      </c>
      <c r="J11" s="62" t="s">
        <v>3</v>
      </c>
      <c r="K11" s="59" t="s">
        <v>6</v>
      </c>
      <c r="L11" s="61" t="s">
        <v>5</v>
      </c>
      <c r="M11" s="60" t="s">
        <v>4</v>
      </c>
      <c r="N11" s="59" t="s">
        <v>3</v>
      </c>
      <c r="O11" s="58" t="s">
        <v>2</v>
      </c>
    </row>
    <row r="12" spans="1:21" ht="36" customHeight="1" thickBot="1" x14ac:dyDescent="0.2">
      <c r="A12" s="57"/>
      <c r="D12" s="265"/>
      <c r="E12" s="266"/>
      <c r="F12" s="7" t="s">
        <v>69</v>
      </c>
      <c r="G12" s="3">
        <v>2</v>
      </c>
      <c r="H12" s="2">
        <v>0</v>
      </c>
      <c r="I12" s="4">
        <v>4</v>
      </c>
      <c r="J12" s="5">
        <v>3</v>
      </c>
      <c r="K12" s="2">
        <v>0</v>
      </c>
      <c r="L12" s="4">
        <v>8</v>
      </c>
      <c r="M12" s="3">
        <v>0</v>
      </c>
      <c r="N12" s="2">
        <v>0</v>
      </c>
      <c r="O12" s="1">
        <v>0</v>
      </c>
    </row>
    <row r="13" spans="1:21" ht="21" customHeight="1" x14ac:dyDescent="0.15">
      <c r="A13" s="57"/>
    </row>
    <row r="14" spans="1:21" ht="27.75" customHeight="1" x14ac:dyDescent="0.15">
      <c r="A14" s="57" t="s">
        <v>68</v>
      </c>
    </row>
    <row r="15" spans="1:21" ht="30" customHeight="1" x14ac:dyDescent="0.15">
      <c r="B15" s="279" t="s">
        <v>67</v>
      </c>
      <c r="C15" s="348"/>
      <c r="D15" s="348"/>
      <c r="E15" s="348"/>
      <c r="F15" s="348"/>
      <c r="G15" s="348"/>
      <c r="H15" s="284"/>
      <c r="I15" s="279" t="s">
        <v>66</v>
      </c>
      <c r="J15" s="348"/>
      <c r="K15" s="348"/>
      <c r="L15" s="348"/>
      <c r="M15" s="284"/>
      <c r="N15" s="348" t="s">
        <v>65</v>
      </c>
      <c r="O15" s="348"/>
      <c r="P15" s="348"/>
      <c r="Q15" s="348"/>
      <c r="R15" s="348"/>
      <c r="S15" s="284"/>
    </row>
    <row r="16" spans="1:21" ht="30" customHeight="1" x14ac:dyDescent="0.15">
      <c r="B16" s="351" t="s">
        <v>64</v>
      </c>
      <c r="C16" s="352"/>
      <c r="D16" s="352"/>
      <c r="E16" s="352"/>
      <c r="F16" s="352"/>
      <c r="G16" s="352"/>
      <c r="H16" s="353"/>
      <c r="I16" s="517">
        <v>191540250</v>
      </c>
      <c r="J16" s="518"/>
      <c r="K16" s="518"/>
      <c r="L16" s="518"/>
      <c r="M16" s="118" t="s">
        <v>2</v>
      </c>
      <c r="N16" s="517">
        <v>102154000</v>
      </c>
      <c r="O16" s="518"/>
      <c r="P16" s="518"/>
      <c r="Q16" s="518"/>
      <c r="R16" s="518"/>
      <c r="S16" s="118" t="s">
        <v>2</v>
      </c>
    </row>
    <row r="17" spans="1:20" ht="30" customHeight="1" x14ac:dyDescent="0.15">
      <c r="B17" s="342" t="s">
        <v>46</v>
      </c>
      <c r="C17" s="343"/>
      <c r="D17" s="343"/>
      <c r="E17" s="343"/>
      <c r="F17" s="343"/>
      <c r="G17" s="343"/>
      <c r="H17" s="344"/>
      <c r="I17" s="521">
        <f>I16</f>
        <v>191540250</v>
      </c>
      <c r="J17" s="522"/>
      <c r="K17" s="522"/>
      <c r="L17" s="522"/>
      <c r="M17" s="117"/>
      <c r="N17" s="519">
        <f>N16</f>
        <v>102154000</v>
      </c>
      <c r="O17" s="520"/>
      <c r="P17" s="520"/>
      <c r="Q17" s="520"/>
      <c r="R17" s="520"/>
      <c r="S17" s="117"/>
    </row>
    <row r="18" spans="1:20" ht="30" customHeight="1" x14ac:dyDescent="0.15">
      <c r="B18" s="526"/>
      <c r="C18" s="527"/>
      <c r="D18" s="527"/>
      <c r="E18" s="527"/>
      <c r="F18" s="527"/>
      <c r="G18" s="527"/>
      <c r="H18" s="528"/>
      <c r="I18" s="349"/>
      <c r="J18" s="350"/>
      <c r="K18" s="350"/>
      <c r="L18" s="350"/>
      <c r="M18" s="117"/>
      <c r="N18" s="349"/>
      <c r="O18" s="350"/>
      <c r="P18" s="350"/>
      <c r="Q18" s="350"/>
      <c r="R18" s="350"/>
      <c r="S18" s="117"/>
    </row>
    <row r="19" spans="1:20" ht="30" customHeight="1" x14ac:dyDescent="0.15">
      <c r="B19" s="526"/>
      <c r="C19" s="527"/>
      <c r="D19" s="527"/>
      <c r="E19" s="527"/>
      <c r="F19" s="527"/>
      <c r="G19" s="527"/>
      <c r="H19" s="528"/>
      <c r="I19" s="349"/>
      <c r="J19" s="350"/>
      <c r="K19" s="350"/>
      <c r="L19" s="350"/>
      <c r="M19" s="117"/>
      <c r="N19" s="349"/>
      <c r="O19" s="350"/>
      <c r="P19" s="350"/>
      <c r="Q19" s="350"/>
      <c r="R19" s="350"/>
      <c r="S19" s="117"/>
    </row>
    <row r="20" spans="1:20" ht="30" customHeight="1" x14ac:dyDescent="0.15">
      <c r="B20" s="526"/>
      <c r="C20" s="527"/>
      <c r="D20" s="527"/>
      <c r="E20" s="527"/>
      <c r="F20" s="527"/>
      <c r="G20" s="527"/>
      <c r="H20" s="528"/>
      <c r="I20" s="349"/>
      <c r="J20" s="350"/>
      <c r="K20" s="350"/>
      <c r="L20" s="350"/>
      <c r="M20" s="117"/>
      <c r="N20" s="349"/>
      <c r="O20" s="350"/>
      <c r="P20" s="350"/>
      <c r="Q20" s="350"/>
      <c r="R20" s="350"/>
      <c r="S20" s="117"/>
    </row>
    <row r="21" spans="1:20" ht="30" customHeight="1" x14ac:dyDescent="0.15">
      <c r="B21" s="523"/>
      <c r="C21" s="524"/>
      <c r="D21" s="524"/>
      <c r="E21" s="524"/>
      <c r="F21" s="524"/>
      <c r="G21" s="524"/>
      <c r="H21" s="525"/>
      <c r="I21" s="354"/>
      <c r="J21" s="355"/>
      <c r="K21" s="355"/>
      <c r="L21" s="355"/>
      <c r="M21" s="116"/>
      <c r="N21" s="354"/>
      <c r="O21" s="355"/>
      <c r="P21" s="355"/>
      <c r="Q21" s="355"/>
      <c r="R21" s="355"/>
      <c r="S21" s="116"/>
    </row>
    <row r="22" spans="1:20" ht="30" customHeight="1" x14ac:dyDescent="0.15">
      <c r="B22" s="114"/>
      <c r="C22" s="114"/>
      <c r="D22" s="114"/>
      <c r="E22" s="114"/>
      <c r="F22" s="114"/>
      <c r="G22" s="114"/>
      <c r="H22" s="115"/>
      <c r="I22" s="114"/>
      <c r="J22" s="114"/>
      <c r="K22" s="114"/>
      <c r="L22" s="279" t="s">
        <v>9</v>
      </c>
      <c r="M22" s="284"/>
      <c r="N22" s="364">
        <f>N16+N17</f>
        <v>204308000</v>
      </c>
      <c r="O22" s="365"/>
      <c r="P22" s="365"/>
      <c r="Q22" s="365"/>
      <c r="R22" s="365"/>
      <c r="S22" s="113" t="s">
        <v>2</v>
      </c>
    </row>
    <row r="23" spans="1:20" ht="20.25" customHeight="1" x14ac:dyDescent="0.15"/>
    <row r="24" spans="1:20" ht="20.100000000000001" customHeight="1" x14ac:dyDescent="0.15">
      <c r="A24" s="516" t="s">
        <v>178</v>
      </c>
      <c r="B24" s="516"/>
      <c r="C24" s="516"/>
      <c r="D24" s="516"/>
      <c r="E24" s="516"/>
      <c r="F24" s="516"/>
      <c r="G24" s="516"/>
      <c r="H24" s="516"/>
      <c r="I24" s="516"/>
      <c r="J24" s="516"/>
      <c r="K24" s="516"/>
      <c r="L24" s="516"/>
      <c r="M24" s="516"/>
      <c r="N24" s="516"/>
      <c r="O24" s="516"/>
      <c r="P24" s="516"/>
      <c r="Q24" s="516"/>
      <c r="R24" s="516"/>
      <c r="S24" s="516"/>
      <c r="T24" s="516"/>
    </row>
    <row r="25" spans="1:20" ht="20.100000000000001" customHeight="1" x14ac:dyDescent="0.15">
      <c r="A25" s="169"/>
      <c r="B25" s="529" t="s">
        <v>177</v>
      </c>
      <c r="C25" s="529"/>
      <c r="D25" s="529"/>
      <c r="E25" s="529"/>
      <c r="F25" s="529"/>
      <c r="G25" s="529"/>
      <c r="H25" s="529"/>
      <c r="I25" s="529"/>
      <c r="J25" s="529"/>
      <c r="K25" s="127"/>
      <c r="L25" s="127"/>
      <c r="M25" s="127"/>
      <c r="N25" s="127"/>
      <c r="O25" s="127"/>
      <c r="P25" s="127"/>
      <c r="Q25" s="127"/>
      <c r="R25" s="127"/>
      <c r="S25" s="127"/>
      <c r="T25" s="127"/>
    </row>
    <row r="26" spans="1:20" ht="20.100000000000001" customHeight="1" x14ac:dyDescent="0.15">
      <c r="A26" s="340" t="s">
        <v>176</v>
      </c>
      <c r="B26" s="341"/>
      <c r="C26" s="341"/>
      <c r="D26" s="341"/>
      <c r="E26" s="341"/>
      <c r="F26" s="341"/>
      <c r="G26" s="341"/>
      <c r="H26" s="341"/>
      <c r="I26" s="341"/>
      <c r="J26" s="341"/>
      <c r="K26" s="341"/>
      <c r="L26" s="341"/>
      <c r="M26" s="341"/>
      <c r="N26" s="341"/>
      <c r="O26" s="341"/>
      <c r="P26" s="341"/>
      <c r="Q26" s="341"/>
      <c r="R26" s="341"/>
      <c r="S26" s="341"/>
      <c r="T26" s="341"/>
    </row>
    <row r="27" spans="1:20" ht="20.100000000000001" customHeight="1" x14ac:dyDescent="0.15">
      <c r="B27" t="s">
        <v>175</v>
      </c>
    </row>
    <row r="28" spans="1:20" ht="20.100000000000001" customHeight="1" x14ac:dyDescent="0.15"/>
    <row r="29" spans="1:20" ht="20.100000000000001" customHeight="1" x14ac:dyDescent="0.15">
      <c r="A29" t="s">
        <v>59</v>
      </c>
    </row>
    <row r="30" spans="1:20" ht="20.100000000000001" customHeight="1" x14ac:dyDescent="0.15">
      <c r="A30" t="s">
        <v>58</v>
      </c>
    </row>
    <row r="31" spans="1:20" ht="20.100000000000001" customHeight="1" x14ac:dyDescent="0.15"/>
    <row r="32" spans="1:20" ht="20.100000000000001" customHeight="1" x14ac:dyDescent="0.15"/>
    <row r="33" spans="2:2" ht="20.100000000000001" customHeight="1" x14ac:dyDescent="0.15"/>
    <row r="34" spans="2:2" ht="20.100000000000001" customHeight="1" x14ac:dyDescent="0.15"/>
    <row r="35" spans="2:2" ht="20.100000000000001" customHeight="1" x14ac:dyDescent="0.15"/>
    <row r="36" spans="2:2" ht="20.100000000000001" customHeight="1" x14ac:dyDescent="0.15">
      <c r="B36" s="111"/>
    </row>
    <row r="52" spans="3:11" x14ac:dyDescent="0.15">
      <c r="C52" s="110"/>
      <c r="D52" s="110"/>
      <c r="E52" s="110"/>
      <c r="F52" s="110"/>
      <c r="G52" s="110"/>
      <c r="H52" s="110"/>
      <c r="I52" s="110"/>
      <c r="J52" s="110"/>
      <c r="K52" s="110"/>
    </row>
    <row r="53" spans="3:11" x14ac:dyDescent="0.15">
      <c r="C53" s="110"/>
      <c r="D53" s="110"/>
      <c r="E53" s="110"/>
      <c r="F53" s="110"/>
      <c r="G53" s="110"/>
      <c r="H53" s="110"/>
      <c r="I53" s="110"/>
      <c r="J53" s="110"/>
      <c r="K53" s="110"/>
    </row>
  </sheetData>
  <mergeCells count="35">
    <mergeCell ref="B25:J25"/>
    <mergeCell ref="A26:T26"/>
    <mergeCell ref="N22:R22"/>
    <mergeCell ref="L22:M22"/>
    <mergeCell ref="N18:R18"/>
    <mergeCell ref="N19:R19"/>
    <mergeCell ref="I18:L18"/>
    <mergeCell ref="B19:H19"/>
    <mergeCell ref="I19:L19"/>
    <mergeCell ref="B20:H20"/>
    <mergeCell ref="N15:S15"/>
    <mergeCell ref="A24:T24"/>
    <mergeCell ref="N21:R21"/>
    <mergeCell ref="I20:L20"/>
    <mergeCell ref="N20:R20"/>
    <mergeCell ref="B16:H16"/>
    <mergeCell ref="N16:R16"/>
    <mergeCell ref="N17:R17"/>
    <mergeCell ref="B15:H15"/>
    <mergeCell ref="I15:M15"/>
    <mergeCell ref="I16:L16"/>
    <mergeCell ref="B17:H17"/>
    <mergeCell ref="I17:L17"/>
    <mergeCell ref="B21:H21"/>
    <mergeCell ref="I21:L21"/>
    <mergeCell ref="B18:H18"/>
    <mergeCell ref="D11:E12"/>
    <mergeCell ref="A1:C1"/>
    <mergeCell ref="L5:O5"/>
    <mergeCell ref="P5:U5"/>
    <mergeCell ref="A7:U7"/>
    <mergeCell ref="L2:P2"/>
    <mergeCell ref="L3:M3"/>
    <mergeCell ref="N3:N4"/>
    <mergeCell ref="L4:M4"/>
  </mergeCells>
  <phoneticPr fontId="2"/>
  <pageMargins left="0.59055118110236227" right="0.39370078740157483" top="0.78740157480314965" bottom="0.31496062992125984" header="0.23622047244094491" footer="0.11811023622047245"/>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事業計画　１ (記入例)</vt:lpstr>
      <vt:lpstr>事業計画　２ (記入例)</vt:lpstr>
      <vt:lpstr>耐震診断　計画書1-1 (記入例)</vt:lpstr>
      <vt:lpstr>耐震診断　計画書1-2 (記入例)</vt:lpstr>
      <vt:lpstr>耐震診断　計画書1-3 (記入例)</vt:lpstr>
      <vt:lpstr>耐震補強　計画書2-1 (記入例)</vt:lpstr>
      <vt:lpstr>耐震補強　計画書2-2 (記入例)</vt:lpstr>
      <vt:lpstr>耐震補強　計画書２-3 (記入例)</vt:lpstr>
      <vt:lpstr>耐震改築　計画書3-1 (記入例)</vt:lpstr>
      <vt:lpstr>耐震改築　計画書3-2 (記入例)</vt:lpstr>
      <vt:lpstr>耐震改築　計画書3-3（記入例）</vt:lpstr>
      <vt:lpstr>アスベスト対策　計画書4-1 (記入例)</vt:lpstr>
      <vt:lpstr>アスベスト対策　計画書4-2 (記入例)</vt:lpstr>
      <vt:lpstr>特命理由書（記入例）</vt:lpstr>
      <vt:lpstr>'アスベスト対策　計画書4-1 (記入例)'!Print_Area</vt:lpstr>
      <vt:lpstr>'アスベスト対策　計画書4-2 (記入例)'!Print_Area</vt:lpstr>
      <vt:lpstr>'事業計画　１ (記入例)'!Print_Area</vt:lpstr>
      <vt:lpstr>'事業計画　２ (記入例)'!Print_Area</vt:lpstr>
      <vt:lpstr>'耐震改築　計画書3-1 (記入例)'!Print_Area</vt:lpstr>
      <vt:lpstr>'耐震改築　計画書3-2 (記入例)'!Print_Area</vt:lpstr>
      <vt:lpstr>'耐震改築　計画書3-3（記入例）'!Print_Area</vt:lpstr>
      <vt:lpstr>'耐震診断　計画書1-1 (記入例)'!Print_Area</vt:lpstr>
      <vt:lpstr>'耐震診断　計画書1-2 (記入例)'!Print_Area</vt:lpstr>
      <vt:lpstr>'耐震診断　計画書1-3 (記入例)'!Print_Area</vt:lpstr>
      <vt:lpstr>'耐震補強　計画書2-1 (記入例)'!Print_Area</vt:lpstr>
      <vt:lpstr>'耐震補強　計画書2-2 (記入例)'!Print_Area</vt:lpstr>
      <vt:lpstr>'耐震補強　計画書２-3 (記入例)'!Print_Area</vt:lpstr>
      <vt:lpstr>'特命理由書（記入例）'!Print_Area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早坂　怜希</cp:lastModifiedBy>
  <cp:lastPrinted>2022-05-17T08:49:29Z</cp:lastPrinted>
  <dcterms:created xsi:type="dcterms:W3CDTF">2014-05-29T01:37:49Z</dcterms:created>
  <dcterms:modified xsi:type="dcterms:W3CDTF">2026-04-30T10:34:32Z</dcterms:modified>
</cp:coreProperties>
</file>