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10.226.81.11\文書所蔵庫\企画振興係\令和６年度 修学支援担当\20 修学支援新制度\30 授業料等減免\★R6制度改正に対応する都様式・JASSOデータ取込表とか\R6新区分対応様式（ダブルチェック必須）\3_実績報告用\"/>
    </mc:Choice>
  </mc:AlternateContent>
  <xr:revisionPtr revIDLastSave="0" documentId="13_ncr:1_{3446EF83-41F6-4C06-ACDB-D6B1B6DC0B09}" xr6:coauthVersionLast="47" xr6:coauthVersionMax="47" xr10:uidLastSave="{00000000-0000-0000-0000-000000000000}"/>
  <bookViews>
    <workbookView xWindow="1410" yWindow="0" windowWidth="26415" windowHeight="14460" tabRatio="750" xr2:uid="{00000000-000D-0000-FFFF-FFFF00000000}"/>
  </bookViews>
  <sheets>
    <sheet name="都様式3-3" sheetId="41" r:id="rId1"/>
  </sheets>
  <definedNames>
    <definedName name="_xlnm.Print_Area" localSheetId="0">'都様式3-3'!$A$1:$CE$94</definedName>
    <definedName name="_xlnm.Print_Titles" localSheetId="0">'都様式3-3'!$A:$B,'都様式3-3'!$1:$13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H16" i="41" l="1"/>
  <c r="HH17" i="41"/>
  <c r="HH18" i="41"/>
  <c r="HH19" i="41"/>
  <c r="HH20" i="41"/>
  <c r="HH21" i="41"/>
  <c r="HH22" i="41"/>
  <c r="HH23" i="41"/>
  <c r="HH24" i="41"/>
  <c r="HH25" i="41"/>
  <c r="HH26" i="41"/>
  <c r="HH27" i="41"/>
  <c r="HH28" i="41"/>
  <c r="HH29" i="41"/>
  <c r="HH30" i="41"/>
  <c r="HH31" i="41"/>
  <c r="HH32" i="41"/>
  <c r="HH33" i="41"/>
  <c r="HH34" i="41"/>
  <c r="HH35" i="41"/>
  <c r="HH36" i="41"/>
  <c r="HH37" i="41"/>
  <c r="HH38" i="41"/>
  <c r="HH39" i="41"/>
  <c r="HH40" i="41"/>
  <c r="HH41" i="41"/>
  <c r="HH42" i="41"/>
  <c r="HH43" i="41"/>
  <c r="HH44" i="41"/>
  <c r="HH45" i="41"/>
  <c r="HH46" i="41"/>
  <c r="HH47" i="41"/>
  <c r="HH48" i="41"/>
  <c r="HH49" i="41"/>
  <c r="HH50" i="41"/>
  <c r="HH51" i="41"/>
  <c r="HH52" i="41"/>
  <c r="HH53" i="41"/>
  <c r="HH54" i="41"/>
  <c r="HH55" i="41"/>
  <c r="HH56" i="41"/>
  <c r="HH57" i="41"/>
  <c r="HH58" i="41"/>
  <c r="HH59" i="41"/>
  <c r="HH60" i="41"/>
  <c r="HH61" i="41"/>
  <c r="HH62" i="41"/>
  <c r="HH63" i="41"/>
  <c r="HH64" i="41"/>
  <c r="HH65" i="41"/>
  <c r="HH66" i="41"/>
  <c r="HH67" i="41"/>
  <c r="HH68" i="41"/>
  <c r="HH69" i="41"/>
  <c r="HH70" i="41"/>
  <c r="HH71" i="41"/>
  <c r="HH72" i="41"/>
  <c r="HH73" i="41"/>
  <c r="HH74" i="41"/>
  <c r="HH75" i="41"/>
  <c r="HH76" i="41"/>
  <c r="HH77" i="41"/>
  <c r="HH78" i="41"/>
  <c r="HH79" i="41"/>
  <c r="HH80" i="41"/>
  <c r="HH81" i="41"/>
  <c r="HH82" i="41"/>
  <c r="HH83" i="41"/>
  <c r="HH84" i="41"/>
  <c r="HH85" i="41"/>
  <c r="HH86" i="41"/>
  <c r="HH87" i="41"/>
  <c r="HH88" i="41"/>
  <c r="HH89" i="41"/>
  <c r="HH90" i="41"/>
  <c r="HH91" i="41"/>
  <c r="HH92" i="41"/>
  <c r="HH93" i="41"/>
  <c r="HH94" i="41"/>
  <c r="HH15" i="41"/>
  <c r="CU16" i="41" l="1"/>
  <c r="CZ16" i="41"/>
  <c r="CU17" i="41"/>
  <c r="CZ17" i="41"/>
  <c r="CU18" i="41"/>
  <c r="CZ18" i="41"/>
  <c r="CU19" i="41"/>
  <c r="CZ19" i="41"/>
  <c r="CU20" i="41"/>
  <c r="CZ20" i="41"/>
  <c r="CU21" i="41"/>
  <c r="CZ21" i="41"/>
  <c r="CU22" i="41"/>
  <c r="CZ22" i="41"/>
  <c r="CW22" i="41" s="1"/>
  <c r="CU23" i="41"/>
  <c r="CZ23" i="41"/>
  <c r="CW23" i="41" s="1"/>
  <c r="CU24" i="41"/>
  <c r="CZ24" i="41"/>
  <c r="CW24" i="41" s="1"/>
  <c r="CU25" i="41"/>
  <c r="CZ25" i="41"/>
  <c r="CW25" i="41" s="1"/>
  <c r="CU26" i="41"/>
  <c r="CZ26" i="41"/>
  <c r="CW26" i="41" s="1"/>
  <c r="CU27" i="41"/>
  <c r="CZ27" i="41"/>
  <c r="CW27" i="41" s="1"/>
  <c r="CU28" i="41"/>
  <c r="CZ28" i="41"/>
  <c r="CW28" i="41" s="1"/>
  <c r="CU29" i="41"/>
  <c r="CZ29" i="41"/>
  <c r="CW29" i="41" s="1"/>
  <c r="CU30" i="41"/>
  <c r="CZ30" i="41"/>
  <c r="CW30" i="41" s="1"/>
  <c r="CU31" i="41"/>
  <c r="CZ31" i="41"/>
  <c r="CW31" i="41" s="1"/>
  <c r="CU32" i="41"/>
  <c r="CZ32" i="41"/>
  <c r="CW32" i="41" s="1"/>
  <c r="CU33" i="41"/>
  <c r="CZ33" i="41"/>
  <c r="CW33" i="41" s="1"/>
  <c r="CU34" i="41"/>
  <c r="CZ34" i="41"/>
  <c r="CW34" i="41" s="1"/>
  <c r="CU35" i="41"/>
  <c r="CZ35" i="41"/>
  <c r="CW35" i="41" s="1"/>
  <c r="CU36" i="41"/>
  <c r="CZ36" i="41"/>
  <c r="CW36" i="41" s="1"/>
  <c r="CU37" i="41"/>
  <c r="CZ37" i="41"/>
  <c r="CW37" i="41" s="1"/>
  <c r="CU38" i="41"/>
  <c r="CZ38" i="41"/>
  <c r="CW38" i="41" s="1"/>
  <c r="CU39" i="41"/>
  <c r="CZ39" i="41"/>
  <c r="CW39" i="41" s="1"/>
  <c r="CU40" i="41"/>
  <c r="CZ40" i="41"/>
  <c r="CW40" i="41" s="1"/>
  <c r="CU41" i="41"/>
  <c r="CZ41" i="41"/>
  <c r="CW41" i="41" s="1"/>
  <c r="CU42" i="41"/>
  <c r="CZ42" i="41"/>
  <c r="CW42" i="41" s="1"/>
  <c r="CU43" i="41"/>
  <c r="CZ43" i="41"/>
  <c r="CW43" i="41" s="1"/>
  <c r="CU44" i="41"/>
  <c r="CZ44" i="41"/>
  <c r="CW44" i="41" s="1"/>
  <c r="CU45" i="41"/>
  <c r="CZ45" i="41"/>
  <c r="CW45" i="41" s="1"/>
  <c r="CU46" i="41"/>
  <c r="CZ46" i="41"/>
  <c r="CW46" i="41" s="1"/>
  <c r="CU47" i="41"/>
  <c r="CZ47" i="41"/>
  <c r="CW47" i="41" s="1"/>
  <c r="CU48" i="41"/>
  <c r="CZ48" i="41"/>
  <c r="CW48" i="41" s="1"/>
  <c r="CU49" i="41"/>
  <c r="CZ49" i="41"/>
  <c r="CW49" i="41" s="1"/>
  <c r="CU50" i="41"/>
  <c r="CZ50" i="41"/>
  <c r="CW50" i="41" s="1"/>
  <c r="CU51" i="41"/>
  <c r="CZ51" i="41"/>
  <c r="CW51" i="41" s="1"/>
  <c r="CU52" i="41"/>
  <c r="CZ52" i="41"/>
  <c r="CW52" i="41" s="1"/>
  <c r="CU53" i="41"/>
  <c r="CZ53" i="41"/>
  <c r="CW53" i="41" s="1"/>
  <c r="CU54" i="41"/>
  <c r="CZ54" i="41"/>
  <c r="CW54" i="41" s="1"/>
  <c r="CU55" i="41"/>
  <c r="CZ55" i="41"/>
  <c r="CW55" i="41" s="1"/>
  <c r="CU56" i="41"/>
  <c r="CZ56" i="41"/>
  <c r="CW56" i="41" s="1"/>
  <c r="CU57" i="41"/>
  <c r="CZ57" i="41"/>
  <c r="CW57" i="41" s="1"/>
  <c r="CU58" i="41"/>
  <c r="CZ58" i="41"/>
  <c r="CW58" i="41" s="1"/>
  <c r="CU59" i="41"/>
  <c r="CZ59" i="41"/>
  <c r="CW59" i="41" s="1"/>
  <c r="CU60" i="41"/>
  <c r="CZ60" i="41"/>
  <c r="CW60" i="41" s="1"/>
  <c r="CU61" i="41"/>
  <c r="CZ61" i="41"/>
  <c r="CW61" i="41" s="1"/>
  <c r="CU62" i="41"/>
  <c r="CZ62" i="41"/>
  <c r="CW62" i="41" s="1"/>
  <c r="CU63" i="41"/>
  <c r="CZ63" i="41"/>
  <c r="CW63" i="41" s="1"/>
  <c r="CU64" i="41"/>
  <c r="CZ64" i="41"/>
  <c r="CW64" i="41" s="1"/>
  <c r="CU65" i="41"/>
  <c r="CZ65" i="41"/>
  <c r="CW65" i="41" s="1"/>
  <c r="CU66" i="41"/>
  <c r="CZ66" i="41"/>
  <c r="CW66" i="41" s="1"/>
  <c r="CU67" i="41"/>
  <c r="CZ67" i="41"/>
  <c r="CW67" i="41" s="1"/>
  <c r="CU68" i="41"/>
  <c r="CZ68" i="41"/>
  <c r="CW68" i="41" s="1"/>
  <c r="CU69" i="41"/>
  <c r="CZ69" i="41"/>
  <c r="CW69" i="41" s="1"/>
  <c r="CU70" i="41"/>
  <c r="CZ70" i="41"/>
  <c r="CW70" i="41" s="1"/>
  <c r="CU71" i="41"/>
  <c r="CZ71" i="41"/>
  <c r="CW71" i="41" s="1"/>
  <c r="CU72" i="41"/>
  <c r="CZ72" i="41"/>
  <c r="CW72" i="41" s="1"/>
  <c r="CU73" i="41"/>
  <c r="CZ73" i="41"/>
  <c r="CW73" i="41" s="1"/>
  <c r="CU74" i="41"/>
  <c r="CZ74" i="41"/>
  <c r="CW74" i="41" s="1"/>
  <c r="CU75" i="41"/>
  <c r="CZ75" i="41"/>
  <c r="CW75" i="41" s="1"/>
  <c r="CU76" i="41"/>
  <c r="CZ76" i="41"/>
  <c r="CW76" i="41" s="1"/>
  <c r="CU77" i="41"/>
  <c r="CZ77" i="41"/>
  <c r="CW77" i="41" s="1"/>
  <c r="CU78" i="41"/>
  <c r="CZ78" i="41"/>
  <c r="CW78" i="41" s="1"/>
  <c r="CU79" i="41"/>
  <c r="CZ79" i="41"/>
  <c r="CW79" i="41" s="1"/>
  <c r="CU80" i="41"/>
  <c r="CZ80" i="41"/>
  <c r="CW80" i="41" s="1"/>
  <c r="CU81" i="41"/>
  <c r="CZ81" i="41"/>
  <c r="CW81" i="41" s="1"/>
  <c r="CU82" i="41"/>
  <c r="CZ82" i="41"/>
  <c r="CW82" i="41" s="1"/>
  <c r="CU83" i="41"/>
  <c r="CZ83" i="41"/>
  <c r="CW83" i="41" s="1"/>
  <c r="CU84" i="41"/>
  <c r="CZ84" i="41"/>
  <c r="CW84" i="41" s="1"/>
  <c r="CU85" i="41"/>
  <c r="CZ85" i="41"/>
  <c r="CW85" i="41" s="1"/>
  <c r="CU86" i="41"/>
  <c r="CZ86" i="41"/>
  <c r="CW86" i="41" s="1"/>
  <c r="CU87" i="41"/>
  <c r="CZ87" i="41"/>
  <c r="CW87" i="41" s="1"/>
  <c r="CU88" i="41"/>
  <c r="CZ88" i="41"/>
  <c r="CW88" i="41" s="1"/>
  <c r="CU89" i="41"/>
  <c r="CZ89" i="41"/>
  <c r="CW89" i="41" s="1"/>
  <c r="CU90" i="41"/>
  <c r="CZ90" i="41"/>
  <c r="CW90" i="41" s="1"/>
  <c r="CU91" i="41"/>
  <c r="CZ91" i="41"/>
  <c r="CW91" i="41" s="1"/>
  <c r="CU92" i="41"/>
  <c r="CZ92" i="41"/>
  <c r="CW92" i="41" s="1"/>
  <c r="CU93" i="41"/>
  <c r="CZ93" i="41"/>
  <c r="CW93" i="41" s="1"/>
  <c r="CU94" i="41"/>
  <c r="CZ94" i="41"/>
  <c r="CW94" i="41" s="1"/>
  <c r="CU15" i="41"/>
  <c r="CZ15" i="41"/>
  <c r="HL94" i="41" l="1"/>
  <c r="HJ94" i="41"/>
  <c r="HK94" i="41" s="1"/>
  <c r="BO94" i="41" s="1"/>
  <c r="HG94" i="41"/>
  <c r="CT94" i="41" s="1"/>
  <c r="HF94" i="41"/>
  <c r="HE94" i="41"/>
  <c r="HD94" i="41"/>
  <c r="GX94" i="41"/>
  <c r="HY94" i="41" s="1"/>
  <c r="GW94" i="41"/>
  <c r="FF94" i="41" s="1"/>
  <c r="GE94" i="41" s="1"/>
  <c r="GV94" i="41"/>
  <c r="HW94" i="41" s="1"/>
  <c r="GU94" i="41"/>
  <c r="FD94" i="41" s="1"/>
  <c r="GC94" i="41" s="1"/>
  <c r="GT94" i="41"/>
  <c r="HU94" i="41" s="1"/>
  <c r="GS94" i="41"/>
  <c r="FB94" i="41" s="1"/>
  <c r="GA94" i="41" s="1"/>
  <c r="GR94" i="41"/>
  <c r="HS94" i="41" s="1"/>
  <c r="GQ94" i="41"/>
  <c r="EZ94" i="41" s="1"/>
  <c r="FX94" i="41" s="1"/>
  <c r="GP94" i="41"/>
  <c r="HQ94" i="41" s="1"/>
  <c r="GO94" i="41"/>
  <c r="EX94" i="41" s="1"/>
  <c r="FV94" i="41" s="1"/>
  <c r="GN94" i="41"/>
  <c r="HO94" i="41" s="1"/>
  <c r="GM94" i="41"/>
  <c r="GH94" i="41"/>
  <c r="EH94" i="41"/>
  <c r="ET94" i="41" s="1"/>
  <c r="EG94" i="41"/>
  <c r="ES94" i="41" s="1"/>
  <c r="EF94" i="41"/>
  <c r="ER94" i="41" s="1"/>
  <c r="EE94" i="41"/>
  <c r="EQ94" i="41" s="1"/>
  <c r="ED94" i="41"/>
  <c r="EP94" i="41" s="1"/>
  <c r="EC94" i="41"/>
  <c r="EO94" i="41" s="1"/>
  <c r="EB94" i="41"/>
  <c r="EN94" i="41" s="1"/>
  <c r="EA94" i="41"/>
  <c r="EM94" i="41" s="1"/>
  <c r="DZ94" i="41"/>
  <c r="EL94" i="41" s="1"/>
  <c r="DY94" i="41"/>
  <c r="EK94" i="41" s="1"/>
  <c r="DX94" i="41"/>
  <c r="EJ94" i="41" s="1"/>
  <c r="DW94" i="41"/>
  <c r="EI94" i="41" s="1"/>
  <c r="DP94" i="41"/>
  <c r="DQ94" i="41" s="1"/>
  <c r="DH94" i="41"/>
  <c r="DG94" i="41"/>
  <c r="DF94" i="41"/>
  <c r="DI94" i="41" s="1"/>
  <c r="BJ94" i="41" s="1"/>
  <c r="DD94" i="41"/>
  <c r="DA94" i="41"/>
  <c r="CS94" i="41"/>
  <c r="CP94" i="41"/>
  <c r="CO94" i="41"/>
  <c r="DR94" i="41" s="1"/>
  <c r="CN94" i="41"/>
  <c r="CM94" i="41"/>
  <c r="CV94" i="41" s="1"/>
  <c r="CL94" i="41"/>
  <c r="CJ94" i="41"/>
  <c r="CH94" i="41"/>
  <c r="CR94" i="41" s="1"/>
  <c r="BG94" i="41" s="1"/>
  <c r="CG94" i="41"/>
  <c r="HL93" i="41"/>
  <c r="HJ93" i="41"/>
  <c r="HK93" i="41" s="1"/>
  <c r="BO93" i="41" s="1"/>
  <c r="HG93" i="41"/>
  <c r="CT93" i="41" s="1"/>
  <c r="HF93" i="41"/>
  <c r="HE93" i="41"/>
  <c r="HD93" i="41"/>
  <c r="GX93" i="41"/>
  <c r="FG93" i="41" s="1"/>
  <c r="GF93" i="41" s="1"/>
  <c r="GW93" i="41"/>
  <c r="HX93" i="41" s="1"/>
  <c r="GV93" i="41"/>
  <c r="FE93" i="41" s="1"/>
  <c r="GD93" i="41" s="1"/>
  <c r="GU93" i="41"/>
  <c r="HV93" i="41" s="1"/>
  <c r="GT93" i="41"/>
  <c r="FC93" i="41" s="1"/>
  <c r="GB93" i="41" s="1"/>
  <c r="GS93" i="41"/>
  <c r="HT93" i="41" s="1"/>
  <c r="GR93" i="41"/>
  <c r="FA93" i="41" s="1"/>
  <c r="FY93" i="41" s="1"/>
  <c r="GQ93" i="41"/>
  <c r="HR93" i="41" s="1"/>
  <c r="GP93" i="41"/>
  <c r="EY93" i="41" s="1"/>
  <c r="FW93" i="41" s="1"/>
  <c r="GO93" i="41"/>
  <c r="HP93" i="41" s="1"/>
  <c r="GN93" i="41"/>
  <c r="GM93" i="41"/>
  <c r="HN93" i="41" s="1"/>
  <c r="GH93" i="41"/>
  <c r="EH93" i="41"/>
  <c r="ET93" i="41" s="1"/>
  <c r="EG93" i="41"/>
  <c r="ES93" i="41" s="1"/>
  <c r="EF93" i="41"/>
  <c r="ER93" i="41" s="1"/>
  <c r="EE93" i="41"/>
  <c r="EQ93" i="41" s="1"/>
  <c r="ED93" i="41"/>
  <c r="EP93" i="41" s="1"/>
  <c r="EC93" i="41"/>
  <c r="EO93" i="41" s="1"/>
  <c r="EB93" i="41"/>
  <c r="EN93" i="41" s="1"/>
  <c r="EA93" i="41"/>
  <c r="EM93" i="41" s="1"/>
  <c r="DZ93" i="41"/>
  <c r="EL93" i="41" s="1"/>
  <c r="DY93" i="41"/>
  <c r="EK93" i="41" s="1"/>
  <c r="DX93" i="41"/>
  <c r="EJ93" i="41" s="1"/>
  <c r="DW93" i="41"/>
  <c r="EI93" i="41" s="1"/>
  <c r="DP93" i="41"/>
  <c r="DQ93" i="41" s="1"/>
  <c r="DH93" i="41"/>
  <c r="DG93" i="41"/>
  <c r="DF93" i="41"/>
  <c r="DI93" i="41" s="1"/>
  <c r="BJ93" i="41" s="1"/>
  <c r="DD93" i="41"/>
  <c r="DS93" i="41" s="1"/>
  <c r="DA93" i="41"/>
  <c r="CS93" i="41"/>
  <c r="CP93" i="41"/>
  <c r="CO93" i="41"/>
  <c r="DR93" i="41" s="1"/>
  <c r="DT93" i="41" s="1"/>
  <c r="FP93" i="41" s="1"/>
  <c r="FR93" i="41" s="1"/>
  <c r="CN93" i="41"/>
  <c r="CM93" i="41"/>
  <c r="CL93" i="41"/>
  <c r="CJ93" i="41"/>
  <c r="CH93" i="41"/>
  <c r="CR93" i="41" s="1"/>
  <c r="BG93" i="41" s="1"/>
  <c r="CG93" i="41"/>
  <c r="HL92" i="41"/>
  <c r="HJ92" i="41"/>
  <c r="HK92" i="41" s="1"/>
  <c r="BO92" i="41" s="1"/>
  <c r="HG92" i="41"/>
  <c r="CT92" i="41" s="1"/>
  <c r="HF92" i="41"/>
  <c r="HE92" i="41"/>
  <c r="HD92" i="41"/>
  <c r="GX92" i="41"/>
  <c r="HY92" i="41" s="1"/>
  <c r="GW92" i="41"/>
  <c r="FF92" i="41" s="1"/>
  <c r="GE92" i="41" s="1"/>
  <c r="GV92" i="41"/>
  <c r="HW92" i="41" s="1"/>
  <c r="GU92" i="41"/>
  <c r="FD92" i="41" s="1"/>
  <c r="GC92" i="41" s="1"/>
  <c r="GT92" i="41"/>
  <c r="HU92" i="41" s="1"/>
  <c r="GS92" i="41"/>
  <c r="FB92" i="41" s="1"/>
  <c r="GA92" i="41" s="1"/>
  <c r="GR92" i="41"/>
  <c r="HS92" i="41" s="1"/>
  <c r="GQ92" i="41"/>
  <c r="EZ92" i="41" s="1"/>
  <c r="FX92" i="41" s="1"/>
  <c r="GP92" i="41"/>
  <c r="HQ92" i="41" s="1"/>
  <c r="GO92" i="41"/>
  <c r="EX92" i="41" s="1"/>
  <c r="FV92" i="41" s="1"/>
  <c r="GN92" i="41"/>
  <c r="HO92" i="41" s="1"/>
  <c r="GM92" i="41"/>
  <c r="GH92" i="41"/>
  <c r="EH92" i="41"/>
  <c r="ET92" i="41" s="1"/>
  <c r="EG92" i="41"/>
  <c r="ES92" i="41" s="1"/>
  <c r="EF92" i="41"/>
  <c r="ER92" i="41" s="1"/>
  <c r="EE92" i="41"/>
  <c r="EQ92" i="41" s="1"/>
  <c r="ED92" i="41"/>
  <c r="EP92" i="41" s="1"/>
  <c r="EC92" i="41"/>
  <c r="EO92" i="41" s="1"/>
  <c r="EB92" i="41"/>
  <c r="EN92" i="41" s="1"/>
  <c r="EA92" i="41"/>
  <c r="EM92" i="41" s="1"/>
  <c r="DZ92" i="41"/>
  <c r="EL92" i="41" s="1"/>
  <c r="DY92" i="41"/>
  <c r="EK92" i="41" s="1"/>
  <c r="DX92" i="41"/>
  <c r="EJ92" i="41" s="1"/>
  <c r="DW92" i="41"/>
  <c r="EI92" i="41" s="1"/>
  <c r="DP92" i="41"/>
  <c r="DQ92" i="41" s="1"/>
  <c r="DH92" i="41"/>
  <c r="DG92" i="41"/>
  <c r="DF92" i="41"/>
  <c r="DI92" i="41" s="1"/>
  <c r="BJ92" i="41" s="1"/>
  <c r="DD92" i="41"/>
  <c r="DA92" i="41"/>
  <c r="CS92" i="41"/>
  <c r="CP92" i="41"/>
  <c r="CO92" i="41"/>
  <c r="DR92" i="41" s="1"/>
  <c r="CN92" i="41"/>
  <c r="CM92" i="41"/>
  <c r="CV92" i="41" s="1"/>
  <c r="CL92" i="41"/>
  <c r="CJ92" i="41"/>
  <c r="CH92" i="41"/>
  <c r="CR92" i="41" s="1"/>
  <c r="BG92" i="41" s="1"/>
  <c r="CG92" i="41"/>
  <c r="HL91" i="41"/>
  <c r="HJ91" i="41"/>
  <c r="HK91" i="41" s="1"/>
  <c r="BO91" i="41" s="1"/>
  <c r="HG91" i="41"/>
  <c r="CT91" i="41" s="1"/>
  <c r="HF91" i="41"/>
  <c r="HE91" i="41"/>
  <c r="HD91" i="41"/>
  <c r="GX91" i="41"/>
  <c r="FG91" i="41" s="1"/>
  <c r="GF91" i="41" s="1"/>
  <c r="GW91" i="41"/>
  <c r="HX91" i="41" s="1"/>
  <c r="GV91" i="41"/>
  <c r="FE91" i="41" s="1"/>
  <c r="GD91" i="41" s="1"/>
  <c r="GU91" i="41"/>
  <c r="HV91" i="41" s="1"/>
  <c r="GT91" i="41"/>
  <c r="FC91" i="41" s="1"/>
  <c r="GB91" i="41" s="1"/>
  <c r="GS91" i="41"/>
  <c r="HT91" i="41" s="1"/>
  <c r="GR91" i="41"/>
  <c r="FA91" i="41" s="1"/>
  <c r="FY91" i="41" s="1"/>
  <c r="GQ91" i="41"/>
  <c r="HR91" i="41" s="1"/>
  <c r="GP91" i="41"/>
  <c r="EY91" i="41" s="1"/>
  <c r="FW91" i="41" s="1"/>
  <c r="GO91" i="41"/>
  <c r="HP91" i="41" s="1"/>
  <c r="GN91" i="41"/>
  <c r="GM91" i="41"/>
  <c r="HN91" i="41" s="1"/>
  <c r="GH91" i="41"/>
  <c r="EH91" i="41"/>
  <c r="ET91" i="41" s="1"/>
  <c r="EG91" i="41"/>
  <c r="ES91" i="41" s="1"/>
  <c r="EF91" i="41"/>
  <c r="ER91" i="41" s="1"/>
  <c r="EE91" i="41"/>
  <c r="EQ91" i="41" s="1"/>
  <c r="ED91" i="41"/>
  <c r="EP91" i="41" s="1"/>
  <c r="EC91" i="41"/>
  <c r="EO91" i="41" s="1"/>
  <c r="EB91" i="41"/>
  <c r="EN91" i="41" s="1"/>
  <c r="EA91" i="41"/>
  <c r="EM91" i="41" s="1"/>
  <c r="DZ91" i="41"/>
  <c r="EL91" i="41" s="1"/>
  <c r="DY91" i="41"/>
  <c r="EK91" i="41" s="1"/>
  <c r="DX91" i="41"/>
  <c r="EJ91" i="41" s="1"/>
  <c r="DW91" i="41"/>
  <c r="EI91" i="41" s="1"/>
  <c r="DP91" i="41"/>
  <c r="DQ91" i="41" s="1"/>
  <c r="DH91" i="41"/>
  <c r="DG91" i="41"/>
  <c r="DF91" i="41"/>
  <c r="DI91" i="41" s="1"/>
  <c r="BJ91" i="41" s="1"/>
  <c r="DD91" i="41"/>
  <c r="DS91" i="41" s="1"/>
  <c r="DA91" i="41"/>
  <c r="CS91" i="41"/>
  <c r="CP91" i="41"/>
  <c r="CO91" i="41"/>
  <c r="DR91" i="41" s="1"/>
  <c r="DT91" i="41" s="1"/>
  <c r="FP91" i="41" s="1"/>
  <c r="FR91" i="41" s="1"/>
  <c r="CN91" i="41"/>
  <c r="CM91" i="41"/>
  <c r="CL91" i="41"/>
  <c r="CJ91" i="41"/>
  <c r="CH91" i="41"/>
  <c r="CR91" i="41" s="1"/>
  <c r="BG91" i="41" s="1"/>
  <c r="CG91" i="41"/>
  <c r="HL90" i="41"/>
  <c r="HJ90" i="41"/>
  <c r="HK90" i="41" s="1"/>
  <c r="BO90" i="41" s="1"/>
  <c r="HG90" i="41"/>
  <c r="CT90" i="41" s="1"/>
  <c r="HF90" i="41"/>
  <c r="HE90" i="41"/>
  <c r="HD90" i="41"/>
  <c r="GX90" i="41"/>
  <c r="HY90" i="41" s="1"/>
  <c r="GW90" i="41"/>
  <c r="FF90" i="41" s="1"/>
  <c r="GE90" i="41" s="1"/>
  <c r="GV90" i="41"/>
  <c r="HW90" i="41" s="1"/>
  <c r="GU90" i="41"/>
  <c r="FD90" i="41" s="1"/>
  <c r="GC90" i="41" s="1"/>
  <c r="GT90" i="41"/>
  <c r="HU90" i="41" s="1"/>
  <c r="GS90" i="41"/>
  <c r="FB90" i="41" s="1"/>
  <c r="GA90" i="41" s="1"/>
  <c r="GR90" i="41"/>
  <c r="HS90" i="41" s="1"/>
  <c r="GQ90" i="41"/>
  <c r="EZ90" i="41" s="1"/>
  <c r="FX90" i="41" s="1"/>
  <c r="GP90" i="41"/>
  <c r="HQ90" i="41" s="1"/>
  <c r="GO90" i="41"/>
  <c r="EX90" i="41" s="1"/>
  <c r="FV90" i="41" s="1"/>
  <c r="GN90" i="41"/>
  <c r="HO90" i="41" s="1"/>
  <c r="GM90" i="41"/>
  <c r="GH90" i="41"/>
  <c r="EH90" i="41"/>
  <c r="ET90" i="41" s="1"/>
  <c r="EG90" i="41"/>
  <c r="ES90" i="41" s="1"/>
  <c r="EF90" i="41"/>
  <c r="ER90" i="41" s="1"/>
  <c r="EE90" i="41"/>
  <c r="EQ90" i="41" s="1"/>
  <c r="ED90" i="41"/>
  <c r="EP90" i="41" s="1"/>
  <c r="EC90" i="41"/>
  <c r="EO90" i="41" s="1"/>
  <c r="EB90" i="41"/>
  <c r="EN90" i="41" s="1"/>
  <c r="EA90" i="41"/>
  <c r="EM90" i="41" s="1"/>
  <c r="DZ90" i="41"/>
  <c r="EL90" i="41" s="1"/>
  <c r="DY90" i="41"/>
  <c r="EK90" i="41" s="1"/>
  <c r="DX90" i="41"/>
  <c r="EJ90" i="41" s="1"/>
  <c r="DW90" i="41"/>
  <c r="EI90" i="41" s="1"/>
  <c r="DP90" i="41"/>
  <c r="DQ90" i="41" s="1"/>
  <c r="DH90" i="41"/>
  <c r="DG90" i="41"/>
  <c r="DF90" i="41"/>
  <c r="DI90" i="41" s="1"/>
  <c r="BJ90" i="41" s="1"/>
  <c r="DD90" i="41"/>
  <c r="DA90" i="41"/>
  <c r="CS90" i="41"/>
  <c r="CP90" i="41"/>
  <c r="CO90" i="41"/>
  <c r="DR90" i="41" s="1"/>
  <c r="CN90" i="41"/>
  <c r="CM90" i="41"/>
  <c r="CV90" i="41" s="1"/>
  <c r="CL90" i="41"/>
  <c r="CJ90" i="41"/>
  <c r="CH90" i="41"/>
  <c r="CR90" i="41" s="1"/>
  <c r="BG90" i="41" s="1"/>
  <c r="CG90" i="41"/>
  <c r="HL89" i="41"/>
  <c r="HJ89" i="41"/>
  <c r="HK89" i="41" s="1"/>
  <c r="BO89" i="41" s="1"/>
  <c r="HG89" i="41"/>
  <c r="CT89" i="41" s="1"/>
  <c r="HF89" i="41"/>
  <c r="HE89" i="41"/>
  <c r="HD89" i="41"/>
  <c r="GX89" i="41"/>
  <c r="FG89" i="41" s="1"/>
  <c r="GF89" i="41" s="1"/>
  <c r="GW89" i="41"/>
  <c r="HX89" i="41" s="1"/>
  <c r="GV89" i="41"/>
  <c r="FE89" i="41" s="1"/>
  <c r="GD89" i="41" s="1"/>
  <c r="GU89" i="41"/>
  <c r="HV89" i="41" s="1"/>
  <c r="GT89" i="41"/>
  <c r="FC89" i="41" s="1"/>
  <c r="GB89" i="41" s="1"/>
  <c r="GS89" i="41"/>
  <c r="HT89" i="41" s="1"/>
  <c r="GR89" i="41"/>
  <c r="FA89" i="41" s="1"/>
  <c r="FY89" i="41" s="1"/>
  <c r="GQ89" i="41"/>
  <c r="HR89" i="41" s="1"/>
  <c r="GP89" i="41"/>
  <c r="EY89" i="41" s="1"/>
  <c r="FW89" i="41" s="1"/>
  <c r="GO89" i="41"/>
  <c r="HP89" i="41" s="1"/>
  <c r="GN89" i="41"/>
  <c r="GM89" i="41"/>
  <c r="HN89" i="41" s="1"/>
  <c r="EH89" i="41"/>
  <c r="ET89" i="41" s="1"/>
  <c r="EG89" i="41"/>
  <c r="ES89" i="41" s="1"/>
  <c r="EF89" i="41"/>
  <c r="ER89" i="41" s="1"/>
  <c r="EE89" i="41"/>
  <c r="EQ89" i="41" s="1"/>
  <c r="ED89" i="41"/>
  <c r="EP89" i="41" s="1"/>
  <c r="EC89" i="41"/>
  <c r="EO89" i="41" s="1"/>
  <c r="EB89" i="41"/>
  <c r="EN89" i="41" s="1"/>
  <c r="EA89" i="41"/>
  <c r="EM89" i="41" s="1"/>
  <c r="DZ89" i="41"/>
  <c r="EL89" i="41" s="1"/>
  <c r="DY89" i="41"/>
  <c r="EK89" i="41" s="1"/>
  <c r="DX89" i="41"/>
  <c r="EJ89" i="41" s="1"/>
  <c r="DW89" i="41"/>
  <c r="EI89" i="41" s="1"/>
  <c r="DP89" i="41"/>
  <c r="DQ89" i="41" s="1"/>
  <c r="DH89" i="41"/>
  <c r="DG89" i="41"/>
  <c r="DF89" i="41"/>
  <c r="DI89" i="41" s="1"/>
  <c r="BJ89" i="41" s="1"/>
  <c r="DD89" i="41"/>
  <c r="DS89" i="41" s="1"/>
  <c r="DA89" i="41"/>
  <c r="CS89" i="41"/>
  <c r="CP89" i="41"/>
  <c r="CO89" i="41"/>
  <c r="DR89" i="41" s="1"/>
  <c r="DT89" i="41" s="1"/>
  <c r="FP89" i="41" s="1"/>
  <c r="FR89" i="41" s="1"/>
  <c r="CN89" i="41"/>
  <c r="CM89" i="41"/>
  <c r="CL89" i="41"/>
  <c r="CJ89" i="41"/>
  <c r="CH89" i="41"/>
  <c r="CR89" i="41" s="1"/>
  <c r="BG89" i="41" s="1"/>
  <c r="CG89" i="41"/>
  <c r="HL88" i="41"/>
  <c r="HJ88" i="41"/>
  <c r="HK88" i="41" s="1"/>
  <c r="BO88" i="41" s="1"/>
  <c r="HG88" i="41"/>
  <c r="CT88" i="41" s="1"/>
  <c r="HF88" i="41"/>
  <c r="HE88" i="41"/>
  <c r="HD88" i="41"/>
  <c r="GX88" i="41"/>
  <c r="HY88" i="41" s="1"/>
  <c r="GW88" i="41"/>
  <c r="FF88" i="41" s="1"/>
  <c r="GE88" i="41" s="1"/>
  <c r="GV88" i="41"/>
  <c r="HW88" i="41" s="1"/>
  <c r="GU88" i="41"/>
  <c r="FD88" i="41" s="1"/>
  <c r="GC88" i="41" s="1"/>
  <c r="GT88" i="41"/>
  <c r="HU88" i="41" s="1"/>
  <c r="GS88" i="41"/>
  <c r="FB88" i="41" s="1"/>
  <c r="GA88" i="41" s="1"/>
  <c r="GR88" i="41"/>
  <c r="HS88" i="41" s="1"/>
  <c r="GQ88" i="41"/>
  <c r="EZ88" i="41" s="1"/>
  <c r="FX88" i="41" s="1"/>
  <c r="GP88" i="41"/>
  <c r="HQ88" i="41" s="1"/>
  <c r="GO88" i="41"/>
  <c r="EX88" i="41" s="1"/>
  <c r="FV88" i="41" s="1"/>
  <c r="GN88" i="41"/>
  <c r="HO88" i="41" s="1"/>
  <c r="GM88" i="41"/>
  <c r="GH88" i="41"/>
  <c r="EH88" i="41"/>
  <c r="ET88" i="41" s="1"/>
  <c r="EG88" i="41"/>
  <c r="ES88" i="41" s="1"/>
  <c r="EF88" i="41"/>
  <c r="ER88" i="41" s="1"/>
  <c r="EE88" i="41"/>
  <c r="EQ88" i="41" s="1"/>
  <c r="ED88" i="41"/>
  <c r="EP88" i="41" s="1"/>
  <c r="EC88" i="41"/>
  <c r="EO88" i="41" s="1"/>
  <c r="EB88" i="41"/>
  <c r="EN88" i="41" s="1"/>
  <c r="EA88" i="41"/>
  <c r="EM88" i="41" s="1"/>
  <c r="DZ88" i="41"/>
  <c r="EL88" i="41" s="1"/>
  <c r="DY88" i="41"/>
  <c r="EK88" i="41" s="1"/>
  <c r="DX88" i="41"/>
  <c r="EJ88" i="41" s="1"/>
  <c r="DW88" i="41"/>
  <c r="EI88" i="41" s="1"/>
  <c r="DP88" i="41"/>
  <c r="DQ88" i="41" s="1"/>
  <c r="DH88" i="41"/>
  <c r="DG88" i="41"/>
  <c r="DF88" i="41"/>
  <c r="DI88" i="41" s="1"/>
  <c r="BJ88" i="41" s="1"/>
  <c r="DD88" i="41"/>
  <c r="DA88" i="41"/>
  <c r="CS88" i="41"/>
  <c r="CP88" i="41"/>
  <c r="CO88" i="41"/>
  <c r="DR88" i="41" s="1"/>
  <c r="CN88" i="41"/>
  <c r="CM88" i="41"/>
  <c r="CV88" i="41" s="1"/>
  <c r="CL88" i="41"/>
  <c r="CJ88" i="41"/>
  <c r="CH88" i="41"/>
  <c r="CR88" i="41" s="1"/>
  <c r="BG88" i="41" s="1"/>
  <c r="CG88" i="41"/>
  <c r="HL87" i="41"/>
  <c r="HJ87" i="41"/>
  <c r="HK87" i="41" s="1"/>
  <c r="BO87" i="41" s="1"/>
  <c r="HG87" i="41"/>
  <c r="CT87" i="41" s="1"/>
  <c r="HF87" i="41"/>
  <c r="HE87" i="41"/>
  <c r="HD87" i="41"/>
  <c r="GX87" i="41"/>
  <c r="FG87" i="41" s="1"/>
  <c r="GF87" i="41" s="1"/>
  <c r="GW87" i="41"/>
  <c r="HX87" i="41" s="1"/>
  <c r="GV87" i="41"/>
  <c r="FE87" i="41" s="1"/>
  <c r="GD87" i="41" s="1"/>
  <c r="GU87" i="41"/>
  <c r="HV87" i="41" s="1"/>
  <c r="GT87" i="41"/>
  <c r="FC87" i="41" s="1"/>
  <c r="GB87" i="41" s="1"/>
  <c r="GS87" i="41"/>
  <c r="HT87" i="41" s="1"/>
  <c r="GR87" i="41"/>
  <c r="FA87" i="41" s="1"/>
  <c r="FY87" i="41" s="1"/>
  <c r="GQ87" i="41"/>
  <c r="HR87" i="41" s="1"/>
  <c r="GP87" i="41"/>
  <c r="EY87" i="41" s="1"/>
  <c r="FW87" i="41" s="1"/>
  <c r="GO87" i="41"/>
  <c r="HP87" i="41" s="1"/>
  <c r="GN87" i="41"/>
  <c r="GM87" i="41"/>
  <c r="HN87" i="41" s="1"/>
  <c r="GH87" i="41"/>
  <c r="EH87" i="41"/>
  <c r="ET87" i="41" s="1"/>
  <c r="EG87" i="41"/>
  <c r="ES87" i="41" s="1"/>
  <c r="EF87" i="41"/>
  <c r="ER87" i="41" s="1"/>
  <c r="EE87" i="41"/>
  <c r="EQ87" i="41" s="1"/>
  <c r="ED87" i="41"/>
  <c r="EP87" i="41" s="1"/>
  <c r="EC87" i="41"/>
  <c r="EO87" i="41" s="1"/>
  <c r="EB87" i="41"/>
  <c r="EN87" i="41" s="1"/>
  <c r="EA87" i="41"/>
  <c r="EM87" i="41" s="1"/>
  <c r="DZ87" i="41"/>
  <c r="EL87" i="41" s="1"/>
  <c r="DY87" i="41"/>
  <c r="EK87" i="41" s="1"/>
  <c r="DX87" i="41"/>
  <c r="EJ87" i="41" s="1"/>
  <c r="DW87" i="41"/>
  <c r="EI87" i="41" s="1"/>
  <c r="DP87" i="41"/>
  <c r="DQ87" i="41" s="1"/>
  <c r="DH87" i="41"/>
  <c r="DG87" i="41"/>
  <c r="DF87" i="41"/>
  <c r="DI87" i="41" s="1"/>
  <c r="BJ87" i="41" s="1"/>
  <c r="DD87" i="41"/>
  <c r="DS87" i="41" s="1"/>
  <c r="DA87" i="41"/>
  <c r="CS87" i="41"/>
  <c r="CP87" i="41"/>
  <c r="CO87" i="41"/>
  <c r="DR87" i="41" s="1"/>
  <c r="DT87" i="41" s="1"/>
  <c r="FP87" i="41" s="1"/>
  <c r="FR87" i="41" s="1"/>
  <c r="CN87" i="41"/>
  <c r="CM87" i="41"/>
  <c r="CL87" i="41"/>
  <c r="CJ87" i="41"/>
  <c r="CH87" i="41"/>
  <c r="CR87" i="41" s="1"/>
  <c r="BG87" i="41" s="1"/>
  <c r="CG87" i="41"/>
  <c r="HL86" i="41"/>
  <c r="HJ86" i="41"/>
  <c r="HK86" i="41" s="1"/>
  <c r="BO86" i="41" s="1"/>
  <c r="HG86" i="41"/>
  <c r="CT86" i="41" s="1"/>
  <c r="HF86" i="41"/>
  <c r="HE86" i="41"/>
  <c r="HD86" i="41"/>
  <c r="GX86" i="41"/>
  <c r="HY86" i="41" s="1"/>
  <c r="GW86" i="41"/>
  <c r="FF86" i="41" s="1"/>
  <c r="GE86" i="41" s="1"/>
  <c r="GV86" i="41"/>
  <c r="HW86" i="41" s="1"/>
  <c r="GU86" i="41"/>
  <c r="FD86" i="41" s="1"/>
  <c r="GC86" i="41" s="1"/>
  <c r="GT86" i="41"/>
  <c r="HU86" i="41" s="1"/>
  <c r="GS86" i="41"/>
  <c r="FB86" i="41" s="1"/>
  <c r="GA86" i="41" s="1"/>
  <c r="GR86" i="41"/>
  <c r="HS86" i="41" s="1"/>
  <c r="GQ86" i="41"/>
  <c r="EZ86" i="41" s="1"/>
  <c r="FX86" i="41" s="1"/>
  <c r="GP86" i="41"/>
  <c r="HQ86" i="41" s="1"/>
  <c r="GO86" i="41"/>
  <c r="EX86" i="41" s="1"/>
  <c r="FV86" i="41" s="1"/>
  <c r="GN86" i="41"/>
  <c r="HO86" i="41" s="1"/>
  <c r="GM86" i="41"/>
  <c r="GH86" i="41"/>
  <c r="EH86" i="41"/>
  <c r="ET86" i="41" s="1"/>
  <c r="EG86" i="41"/>
  <c r="ES86" i="41" s="1"/>
  <c r="EF86" i="41"/>
  <c r="ER86" i="41" s="1"/>
  <c r="EE86" i="41"/>
  <c r="EQ86" i="41" s="1"/>
  <c r="ED86" i="41"/>
  <c r="EP86" i="41" s="1"/>
  <c r="EC86" i="41"/>
  <c r="EO86" i="41" s="1"/>
  <c r="EB86" i="41"/>
  <c r="EN86" i="41" s="1"/>
  <c r="EA86" i="41"/>
  <c r="EM86" i="41" s="1"/>
  <c r="DZ86" i="41"/>
  <c r="EL86" i="41" s="1"/>
  <c r="DY86" i="41"/>
  <c r="EK86" i="41" s="1"/>
  <c r="DX86" i="41"/>
  <c r="EJ86" i="41" s="1"/>
  <c r="DW86" i="41"/>
  <c r="EI86" i="41" s="1"/>
  <c r="DP86" i="41"/>
  <c r="DQ86" i="41" s="1"/>
  <c r="DH86" i="41"/>
  <c r="DG86" i="41"/>
  <c r="DF86" i="41"/>
  <c r="DI86" i="41" s="1"/>
  <c r="BJ86" i="41" s="1"/>
  <c r="DD86" i="41"/>
  <c r="DA86" i="41"/>
  <c r="CS86" i="41"/>
  <c r="CP86" i="41"/>
  <c r="CO86" i="41"/>
  <c r="DR86" i="41" s="1"/>
  <c r="CN86" i="41"/>
  <c r="CM86" i="41"/>
  <c r="CV86" i="41" s="1"/>
  <c r="CL86" i="41"/>
  <c r="CJ86" i="41"/>
  <c r="CH86" i="41"/>
  <c r="CR86" i="41" s="1"/>
  <c r="BG86" i="41" s="1"/>
  <c r="CG86" i="41"/>
  <c r="HL85" i="41"/>
  <c r="HJ85" i="41"/>
  <c r="HK85" i="41" s="1"/>
  <c r="BO85" i="41" s="1"/>
  <c r="HG85" i="41"/>
  <c r="CT85" i="41" s="1"/>
  <c r="HF85" i="41"/>
  <c r="HE85" i="41"/>
  <c r="HD85" i="41"/>
  <c r="GX85" i="41"/>
  <c r="FG85" i="41" s="1"/>
  <c r="GF85" i="41" s="1"/>
  <c r="GW85" i="41"/>
  <c r="HX85" i="41" s="1"/>
  <c r="GV85" i="41"/>
  <c r="FE85" i="41" s="1"/>
  <c r="GD85" i="41" s="1"/>
  <c r="GU85" i="41"/>
  <c r="HV85" i="41" s="1"/>
  <c r="GT85" i="41"/>
  <c r="FC85" i="41" s="1"/>
  <c r="GB85" i="41" s="1"/>
  <c r="GS85" i="41"/>
  <c r="HT85" i="41" s="1"/>
  <c r="GR85" i="41"/>
  <c r="FA85" i="41" s="1"/>
  <c r="FY85" i="41" s="1"/>
  <c r="GQ85" i="41"/>
  <c r="HR85" i="41" s="1"/>
  <c r="GP85" i="41"/>
  <c r="EY85" i="41" s="1"/>
  <c r="FW85" i="41" s="1"/>
  <c r="GO85" i="41"/>
  <c r="HP85" i="41" s="1"/>
  <c r="GN85" i="41"/>
  <c r="GM85" i="41"/>
  <c r="HN85" i="41" s="1"/>
  <c r="EH85" i="41"/>
  <c r="ET85" i="41" s="1"/>
  <c r="EG85" i="41"/>
  <c r="ES85" i="41" s="1"/>
  <c r="EF85" i="41"/>
  <c r="ER85" i="41" s="1"/>
  <c r="EE85" i="41"/>
  <c r="EQ85" i="41" s="1"/>
  <c r="ED85" i="41"/>
  <c r="EP85" i="41" s="1"/>
  <c r="EC85" i="41"/>
  <c r="EO85" i="41" s="1"/>
  <c r="EB85" i="41"/>
  <c r="EN85" i="41" s="1"/>
  <c r="EA85" i="41"/>
  <c r="EM85" i="41" s="1"/>
  <c r="DZ85" i="41"/>
  <c r="EL85" i="41" s="1"/>
  <c r="DY85" i="41"/>
  <c r="EK85" i="41" s="1"/>
  <c r="DX85" i="41"/>
  <c r="EJ85" i="41" s="1"/>
  <c r="DW85" i="41"/>
  <c r="EI85" i="41" s="1"/>
  <c r="DP85" i="41"/>
  <c r="DQ85" i="41" s="1"/>
  <c r="DH85" i="41"/>
  <c r="DG85" i="41"/>
  <c r="DF85" i="41"/>
  <c r="DI85" i="41" s="1"/>
  <c r="BJ85" i="41" s="1"/>
  <c r="DD85" i="41"/>
  <c r="DS85" i="41" s="1"/>
  <c r="DA85" i="41"/>
  <c r="CS85" i="41"/>
  <c r="CP85" i="41"/>
  <c r="CO85" i="41"/>
  <c r="DR85" i="41" s="1"/>
  <c r="DT85" i="41" s="1"/>
  <c r="FP85" i="41" s="1"/>
  <c r="FR85" i="41" s="1"/>
  <c r="CN85" i="41"/>
  <c r="CM85" i="41"/>
  <c r="CL85" i="41"/>
  <c r="CJ85" i="41"/>
  <c r="CH85" i="41"/>
  <c r="CR85" i="41" s="1"/>
  <c r="BG85" i="41" s="1"/>
  <c r="CG85" i="41"/>
  <c r="HL84" i="41"/>
  <c r="HJ84" i="41"/>
  <c r="HK84" i="41" s="1"/>
  <c r="BO84" i="41" s="1"/>
  <c r="HG84" i="41"/>
  <c r="CT84" i="41" s="1"/>
  <c r="HF84" i="41"/>
  <c r="HE84" i="41"/>
  <c r="HD84" i="41"/>
  <c r="GX84" i="41"/>
  <c r="HY84" i="41" s="1"/>
  <c r="GW84" i="41"/>
  <c r="FF84" i="41" s="1"/>
  <c r="GE84" i="41" s="1"/>
  <c r="GV84" i="41"/>
  <c r="HW84" i="41" s="1"/>
  <c r="GU84" i="41"/>
  <c r="FD84" i="41" s="1"/>
  <c r="GC84" i="41" s="1"/>
  <c r="GT84" i="41"/>
  <c r="HU84" i="41" s="1"/>
  <c r="GS84" i="41"/>
  <c r="FB84" i="41" s="1"/>
  <c r="GA84" i="41" s="1"/>
  <c r="GR84" i="41"/>
  <c r="HS84" i="41" s="1"/>
  <c r="GQ84" i="41"/>
  <c r="EZ84" i="41" s="1"/>
  <c r="FX84" i="41" s="1"/>
  <c r="GP84" i="41"/>
  <c r="HQ84" i="41" s="1"/>
  <c r="GO84" i="41"/>
  <c r="EX84" i="41" s="1"/>
  <c r="FV84" i="41" s="1"/>
  <c r="GN84" i="41"/>
  <c r="HO84" i="41" s="1"/>
  <c r="GM84" i="41"/>
  <c r="GH84" i="41"/>
  <c r="EH84" i="41"/>
  <c r="ET84" i="41" s="1"/>
  <c r="EG84" i="41"/>
  <c r="ES84" i="41" s="1"/>
  <c r="EF84" i="41"/>
  <c r="ER84" i="41" s="1"/>
  <c r="EE84" i="41"/>
  <c r="EQ84" i="41" s="1"/>
  <c r="ED84" i="41"/>
  <c r="EP84" i="41" s="1"/>
  <c r="EC84" i="41"/>
  <c r="EO84" i="41" s="1"/>
  <c r="EB84" i="41"/>
  <c r="EN84" i="41" s="1"/>
  <c r="EA84" i="41"/>
  <c r="EM84" i="41" s="1"/>
  <c r="DZ84" i="41"/>
  <c r="EL84" i="41" s="1"/>
  <c r="DY84" i="41"/>
  <c r="EK84" i="41" s="1"/>
  <c r="DX84" i="41"/>
  <c r="EJ84" i="41" s="1"/>
  <c r="DW84" i="41"/>
  <c r="EI84" i="41" s="1"/>
  <c r="DP84" i="41"/>
  <c r="DQ84" i="41" s="1"/>
  <c r="DH84" i="41"/>
  <c r="DG84" i="41"/>
  <c r="DF84" i="41"/>
  <c r="DI84" i="41" s="1"/>
  <c r="BJ84" i="41" s="1"/>
  <c r="DD84" i="41"/>
  <c r="DA84" i="41"/>
  <c r="CS84" i="41"/>
  <c r="CP84" i="41"/>
  <c r="CO84" i="41"/>
  <c r="DR84" i="41" s="1"/>
  <c r="CN84" i="41"/>
  <c r="CM84" i="41"/>
  <c r="CV84" i="41" s="1"/>
  <c r="CL84" i="41"/>
  <c r="CJ84" i="41"/>
  <c r="CH84" i="41"/>
  <c r="CR84" i="41" s="1"/>
  <c r="BG84" i="41" s="1"/>
  <c r="CG84" i="41"/>
  <c r="HL83" i="41"/>
  <c r="HJ83" i="41"/>
  <c r="HK83" i="41" s="1"/>
  <c r="BO83" i="41" s="1"/>
  <c r="HG83" i="41"/>
  <c r="CT83" i="41" s="1"/>
  <c r="HF83" i="41"/>
  <c r="HE83" i="41"/>
  <c r="HD83" i="41"/>
  <c r="GX83" i="41"/>
  <c r="FG83" i="41" s="1"/>
  <c r="GF83" i="41" s="1"/>
  <c r="GW83" i="41"/>
  <c r="HX83" i="41" s="1"/>
  <c r="GV83" i="41"/>
  <c r="FE83" i="41" s="1"/>
  <c r="GD83" i="41" s="1"/>
  <c r="GU83" i="41"/>
  <c r="HV83" i="41" s="1"/>
  <c r="GT83" i="41"/>
  <c r="FC83" i="41" s="1"/>
  <c r="GB83" i="41" s="1"/>
  <c r="GS83" i="41"/>
  <c r="HT83" i="41" s="1"/>
  <c r="GR83" i="41"/>
  <c r="FA83" i="41" s="1"/>
  <c r="FY83" i="41" s="1"/>
  <c r="GQ83" i="41"/>
  <c r="HR83" i="41" s="1"/>
  <c r="GP83" i="41"/>
  <c r="EY83" i="41" s="1"/>
  <c r="FW83" i="41" s="1"/>
  <c r="GO83" i="41"/>
  <c r="HP83" i="41" s="1"/>
  <c r="GN83" i="41"/>
  <c r="GM83" i="41"/>
  <c r="HN83" i="41" s="1"/>
  <c r="GH83" i="41"/>
  <c r="EH83" i="41"/>
  <c r="ET83" i="41" s="1"/>
  <c r="EG83" i="41"/>
  <c r="ES83" i="41" s="1"/>
  <c r="EF83" i="41"/>
  <c r="ER83" i="41" s="1"/>
  <c r="EE83" i="41"/>
  <c r="EQ83" i="41" s="1"/>
  <c r="ED83" i="41"/>
  <c r="EP83" i="41" s="1"/>
  <c r="EC83" i="41"/>
  <c r="EO83" i="41" s="1"/>
  <c r="EB83" i="41"/>
  <c r="EN83" i="41" s="1"/>
  <c r="EA83" i="41"/>
  <c r="EM83" i="41" s="1"/>
  <c r="DZ83" i="41"/>
  <c r="EL83" i="41" s="1"/>
  <c r="DY83" i="41"/>
  <c r="EK83" i="41" s="1"/>
  <c r="DX83" i="41"/>
  <c r="EJ83" i="41" s="1"/>
  <c r="DW83" i="41"/>
  <c r="EI83" i="41" s="1"/>
  <c r="DP83" i="41"/>
  <c r="DQ83" i="41" s="1"/>
  <c r="DH83" i="41"/>
  <c r="DG83" i="41"/>
  <c r="DF83" i="41"/>
  <c r="DI83" i="41" s="1"/>
  <c r="BJ83" i="41" s="1"/>
  <c r="DD83" i="41"/>
  <c r="DS83" i="41" s="1"/>
  <c r="DA83" i="41"/>
  <c r="CS83" i="41"/>
  <c r="CP83" i="41"/>
  <c r="CO83" i="41"/>
  <c r="DR83" i="41" s="1"/>
  <c r="DT83" i="41" s="1"/>
  <c r="FP83" i="41" s="1"/>
  <c r="FR83" i="41" s="1"/>
  <c r="CN83" i="41"/>
  <c r="CM83" i="41"/>
  <c r="CL83" i="41"/>
  <c r="CJ83" i="41"/>
  <c r="CH83" i="41"/>
  <c r="CR83" i="41" s="1"/>
  <c r="BG83" i="41" s="1"/>
  <c r="CG83" i="41"/>
  <c r="HL82" i="41"/>
  <c r="HJ82" i="41"/>
  <c r="HK82" i="41" s="1"/>
  <c r="BO82" i="41" s="1"/>
  <c r="HG82" i="41"/>
  <c r="CT82" i="41" s="1"/>
  <c r="HF82" i="41"/>
  <c r="HE82" i="41"/>
  <c r="HD82" i="41"/>
  <c r="GX82" i="41"/>
  <c r="HY82" i="41" s="1"/>
  <c r="GW82" i="41"/>
  <c r="FF82" i="41" s="1"/>
  <c r="GE82" i="41" s="1"/>
  <c r="GV82" i="41"/>
  <c r="HW82" i="41" s="1"/>
  <c r="GU82" i="41"/>
  <c r="FD82" i="41" s="1"/>
  <c r="GC82" i="41" s="1"/>
  <c r="GT82" i="41"/>
  <c r="HU82" i="41" s="1"/>
  <c r="GS82" i="41"/>
  <c r="FB82" i="41" s="1"/>
  <c r="GA82" i="41" s="1"/>
  <c r="GR82" i="41"/>
  <c r="HS82" i="41" s="1"/>
  <c r="GQ82" i="41"/>
  <c r="EZ82" i="41" s="1"/>
  <c r="FX82" i="41" s="1"/>
  <c r="GP82" i="41"/>
  <c r="HQ82" i="41" s="1"/>
  <c r="GO82" i="41"/>
  <c r="EX82" i="41" s="1"/>
  <c r="FV82" i="41" s="1"/>
  <c r="GN82" i="41"/>
  <c r="HO82" i="41" s="1"/>
  <c r="GM82" i="41"/>
  <c r="GH82" i="41"/>
  <c r="EH82" i="41"/>
  <c r="ET82" i="41" s="1"/>
  <c r="EG82" i="41"/>
  <c r="ES82" i="41" s="1"/>
  <c r="EF82" i="41"/>
  <c r="ER82" i="41" s="1"/>
  <c r="EE82" i="41"/>
  <c r="EQ82" i="41" s="1"/>
  <c r="ED82" i="41"/>
  <c r="EP82" i="41" s="1"/>
  <c r="EC82" i="41"/>
  <c r="EO82" i="41" s="1"/>
  <c r="EB82" i="41"/>
  <c r="EN82" i="41" s="1"/>
  <c r="EA82" i="41"/>
  <c r="EM82" i="41" s="1"/>
  <c r="DZ82" i="41"/>
  <c r="EL82" i="41" s="1"/>
  <c r="DY82" i="41"/>
  <c r="EK82" i="41" s="1"/>
  <c r="DX82" i="41"/>
  <c r="EJ82" i="41" s="1"/>
  <c r="DW82" i="41"/>
  <c r="EI82" i="41" s="1"/>
  <c r="DP82" i="41"/>
  <c r="DQ82" i="41" s="1"/>
  <c r="DH82" i="41"/>
  <c r="DG82" i="41"/>
  <c r="DF82" i="41"/>
  <c r="DI82" i="41" s="1"/>
  <c r="BJ82" i="41" s="1"/>
  <c r="DD82" i="41"/>
  <c r="DA82" i="41"/>
  <c r="CS82" i="41"/>
  <c r="CP82" i="41"/>
  <c r="CO82" i="41"/>
  <c r="DR82" i="41" s="1"/>
  <c r="CN82" i="41"/>
  <c r="CM82" i="41"/>
  <c r="CV82" i="41" s="1"/>
  <c r="CL82" i="41"/>
  <c r="CJ82" i="41"/>
  <c r="CH82" i="41"/>
  <c r="CR82" i="41" s="1"/>
  <c r="BG82" i="41" s="1"/>
  <c r="CG82" i="41"/>
  <c r="HL81" i="41"/>
  <c r="HJ81" i="41"/>
  <c r="HK81" i="41" s="1"/>
  <c r="BO81" i="41" s="1"/>
  <c r="HG81" i="41"/>
  <c r="CT81" i="41" s="1"/>
  <c r="HF81" i="41"/>
  <c r="HE81" i="41"/>
  <c r="HD81" i="41"/>
  <c r="GX81" i="41"/>
  <c r="FG81" i="41" s="1"/>
  <c r="GF81" i="41" s="1"/>
  <c r="GW81" i="41"/>
  <c r="HX81" i="41" s="1"/>
  <c r="GV81" i="41"/>
  <c r="FE81" i="41" s="1"/>
  <c r="GD81" i="41" s="1"/>
  <c r="GU81" i="41"/>
  <c r="HV81" i="41" s="1"/>
  <c r="GT81" i="41"/>
  <c r="FC81" i="41" s="1"/>
  <c r="GB81" i="41" s="1"/>
  <c r="GS81" i="41"/>
  <c r="HT81" i="41" s="1"/>
  <c r="GR81" i="41"/>
  <c r="FA81" i="41" s="1"/>
  <c r="FY81" i="41" s="1"/>
  <c r="GQ81" i="41"/>
  <c r="HR81" i="41" s="1"/>
  <c r="GP81" i="41"/>
  <c r="EY81" i="41" s="1"/>
  <c r="FW81" i="41" s="1"/>
  <c r="GO81" i="41"/>
  <c r="HP81" i="41" s="1"/>
  <c r="GN81" i="41"/>
  <c r="GM81" i="41"/>
  <c r="HN81" i="41" s="1"/>
  <c r="EH81" i="41"/>
  <c r="ET81" i="41" s="1"/>
  <c r="EG81" i="41"/>
  <c r="ES81" i="41" s="1"/>
  <c r="EF81" i="41"/>
  <c r="ER81" i="41" s="1"/>
  <c r="EE81" i="41"/>
  <c r="EQ81" i="41" s="1"/>
  <c r="ED81" i="41"/>
  <c r="EP81" i="41" s="1"/>
  <c r="EC81" i="41"/>
  <c r="EO81" i="41" s="1"/>
  <c r="EB81" i="41"/>
  <c r="EN81" i="41" s="1"/>
  <c r="EA81" i="41"/>
  <c r="EM81" i="41" s="1"/>
  <c r="DZ81" i="41"/>
  <c r="EL81" i="41" s="1"/>
  <c r="DY81" i="41"/>
  <c r="EK81" i="41" s="1"/>
  <c r="DX81" i="41"/>
  <c r="EJ81" i="41" s="1"/>
  <c r="DW81" i="41"/>
  <c r="EI81" i="41" s="1"/>
  <c r="DP81" i="41"/>
  <c r="DQ81" i="41" s="1"/>
  <c r="DH81" i="41"/>
  <c r="DG81" i="41"/>
  <c r="DF81" i="41"/>
  <c r="DI81" i="41" s="1"/>
  <c r="BJ81" i="41" s="1"/>
  <c r="DD81" i="41"/>
  <c r="DS81" i="41" s="1"/>
  <c r="DA81" i="41"/>
  <c r="CS81" i="41"/>
  <c r="CP81" i="41"/>
  <c r="CO81" i="41"/>
  <c r="DR81" i="41" s="1"/>
  <c r="DT81" i="41" s="1"/>
  <c r="FP81" i="41" s="1"/>
  <c r="FR81" i="41" s="1"/>
  <c r="CN81" i="41"/>
  <c r="CM81" i="41"/>
  <c r="CL81" i="41"/>
  <c r="CJ81" i="41"/>
  <c r="CH81" i="41"/>
  <c r="CR81" i="41" s="1"/>
  <c r="BG81" i="41" s="1"/>
  <c r="CG81" i="41"/>
  <c r="HL80" i="41"/>
  <c r="HJ80" i="41"/>
  <c r="HK80" i="41" s="1"/>
  <c r="BO80" i="41" s="1"/>
  <c r="HG80" i="41"/>
  <c r="CT80" i="41" s="1"/>
  <c r="HF80" i="41"/>
  <c r="HE80" i="41"/>
  <c r="HD80" i="41"/>
  <c r="GX80" i="41"/>
  <c r="HY80" i="41" s="1"/>
  <c r="GW80" i="41"/>
  <c r="FF80" i="41" s="1"/>
  <c r="GE80" i="41" s="1"/>
  <c r="GV80" i="41"/>
  <c r="HW80" i="41" s="1"/>
  <c r="GU80" i="41"/>
  <c r="FD80" i="41" s="1"/>
  <c r="GC80" i="41" s="1"/>
  <c r="GT80" i="41"/>
  <c r="HU80" i="41" s="1"/>
  <c r="GS80" i="41"/>
  <c r="FB80" i="41" s="1"/>
  <c r="GA80" i="41" s="1"/>
  <c r="GR80" i="41"/>
  <c r="HS80" i="41" s="1"/>
  <c r="GQ80" i="41"/>
  <c r="EZ80" i="41" s="1"/>
  <c r="FX80" i="41" s="1"/>
  <c r="GP80" i="41"/>
  <c r="HQ80" i="41" s="1"/>
  <c r="GO80" i="41"/>
  <c r="EX80" i="41" s="1"/>
  <c r="FV80" i="41" s="1"/>
  <c r="GN80" i="41"/>
  <c r="HO80" i="41" s="1"/>
  <c r="GM80" i="41"/>
  <c r="GH80" i="41"/>
  <c r="EH80" i="41"/>
  <c r="ET80" i="41" s="1"/>
  <c r="EG80" i="41"/>
  <c r="ES80" i="41" s="1"/>
  <c r="EF80" i="41"/>
  <c r="ER80" i="41" s="1"/>
  <c r="EE80" i="41"/>
  <c r="EQ80" i="41" s="1"/>
  <c r="ED80" i="41"/>
  <c r="EP80" i="41" s="1"/>
  <c r="EC80" i="41"/>
  <c r="EO80" i="41" s="1"/>
  <c r="EB80" i="41"/>
  <c r="EN80" i="41" s="1"/>
  <c r="EA80" i="41"/>
  <c r="EM80" i="41" s="1"/>
  <c r="DZ80" i="41"/>
  <c r="EL80" i="41" s="1"/>
  <c r="DY80" i="41"/>
  <c r="EK80" i="41" s="1"/>
  <c r="DX80" i="41"/>
  <c r="EJ80" i="41" s="1"/>
  <c r="DW80" i="41"/>
  <c r="EI80" i="41" s="1"/>
  <c r="DP80" i="41"/>
  <c r="DQ80" i="41" s="1"/>
  <c r="DH80" i="41"/>
  <c r="DG80" i="41"/>
  <c r="DF80" i="41"/>
  <c r="DI80" i="41" s="1"/>
  <c r="BJ80" i="41" s="1"/>
  <c r="DD80" i="41"/>
  <c r="DA80" i="41"/>
  <c r="CS80" i="41"/>
  <c r="CP80" i="41"/>
  <c r="CO80" i="41"/>
  <c r="DR80" i="41" s="1"/>
  <c r="CN80" i="41"/>
  <c r="CM80" i="41"/>
  <c r="CV80" i="41" s="1"/>
  <c r="CL80" i="41"/>
  <c r="CJ80" i="41"/>
  <c r="CH80" i="41"/>
  <c r="CR80" i="41" s="1"/>
  <c r="BG80" i="41" s="1"/>
  <c r="CG80" i="41"/>
  <c r="HL79" i="41"/>
  <c r="HJ79" i="41"/>
  <c r="HK79" i="41" s="1"/>
  <c r="BO79" i="41" s="1"/>
  <c r="HG79" i="41"/>
  <c r="CT79" i="41" s="1"/>
  <c r="HF79" i="41"/>
  <c r="HE79" i="41"/>
  <c r="HD79" i="41"/>
  <c r="GX79" i="41"/>
  <c r="FG79" i="41" s="1"/>
  <c r="GF79" i="41" s="1"/>
  <c r="GW79" i="41"/>
  <c r="HX79" i="41" s="1"/>
  <c r="GV79" i="41"/>
  <c r="FE79" i="41" s="1"/>
  <c r="GD79" i="41" s="1"/>
  <c r="GU79" i="41"/>
  <c r="HV79" i="41" s="1"/>
  <c r="GT79" i="41"/>
  <c r="FC79" i="41" s="1"/>
  <c r="GB79" i="41" s="1"/>
  <c r="GS79" i="41"/>
  <c r="HT79" i="41" s="1"/>
  <c r="GR79" i="41"/>
  <c r="FA79" i="41" s="1"/>
  <c r="FY79" i="41" s="1"/>
  <c r="GQ79" i="41"/>
  <c r="HR79" i="41" s="1"/>
  <c r="GP79" i="41"/>
  <c r="EY79" i="41" s="1"/>
  <c r="FW79" i="41" s="1"/>
  <c r="GO79" i="41"/>
  <c r="HP79" i="41" s="1"/>
  <c r="GN79" i="41"/>
  <c r="GM79" i="41"/>
  <c r="HN79" i="41" s="1"/>
  <c r="GH79" i="41"/>
  <c r="EH79" i="41"/>
  <c r="ET79" i="41" s="1"/>
  <c r="EG79" i="41"/>
  <c r="ES79" i="41" s="1"/>
  <c r="EF79" i="41"/>
  <c r="ER79" i="41" s="1"/>
  <c r="EE79" i="41"/>
  <c r="EQ79" i="41" s="1"/>
  <c r="ED79" i="41"/>
  <c r="EP79" i="41" s="1"/>
  <c r="EC79" i="41"/>
  <c r="EO79" i="41" s="1"/>
  <c r="EB79" i="41"/>
  <c r="EN79" i="41" s="1"/>
  <c r="EA79" i="41"/>
  <c r="EM79" i="41" s="1"/>
  <c r="DZ79" i="41"/>
  <c r="EL79" i="41" s="1"/>
  <c r="DY79" i="41"/>
  <c r="EK79" i="41" s="1"/>
  <c r="DX79" i="41"/>
  <c r="EJ79" i="41" s="1"/>
  <c r="DW79" i="41"/>
  <c r="EI79" i="41" s="1"/>
  <c r="DP79" i="41"/>
  <c r="DQ79" i="41" s="1"/>
  <c r="DH79" i="41"/>
  <c r="DG79" i="41"/>
  <c r="DF79" i="41"/>
  <c r="DI79" i="41" s="1"/>
  <c r="BJ79" i="41" s="1"/>
  <c r="DD79" i="41"/>
  <c r="DS79" i="41" s="1"/>
  <c r="DA79" i="41"/>
  <c r="CS79" i="41"/>
  <c r="CP79" i="41"/>
  <c r="CO79" i="41"/>
  <c r="DR79" i="41" s="1"/>
  <c r="DT79" i="41" s="1"/>
  <c r="FP79" i="41" s="1"/>
  <c r="FR79" i="41" s="1"/>
  <c r="CN79" i="41"/>
  <c r="CM79" i="41"/>
  <c r="CL79" i="41"/>
  <c r="CJ79" i="41"/>
  <c r="CH79" i="41"/>
  <c r="CR79" i="41" s="1"/>
  <c r="BG79" i="41" s="1"/>
  <c r="CG79" i="41"/>
  <c r="HL78" i="41"/>
  <c r="HJ78" i="41"/>
  <c r="HK78" i="41" s="1"/>
  <c r="BO78" i="41" s="1"/>
  <c r="HG78" i="41"/>
  <c r="CT78" i="41" s="1"/>
  <c r="HF78" i="41"/>
  <c r="HE78" i="41"/>
  <c r="HD78" i="41"/>
  <c r="GX78" i="41"/>
  <c r="HY78" i="41" s="1"/>
  <c r="GW78" i="41"/>
  <c r="FF78" i="41" s="1"/>
  <c r="GE78" i="41" s="1"/>
  <c r="GV78" i="41"/>
  <c r="HW78" i="41" s="1"/>
  <c r="GU78" i="41"/>
  <c r="FD78" i="41" s="1"/>
  <c r="GC78" i="41" s="1"/>
  <c r="GT78" i="41"/>
  <c r="HU78" i="41" s="1"/>
  <c r="GS78" i="41"/>
  <c r="FB78" i="41" s="1"/>
  <c r="GA78" i="41" s="1"/>
  <c r="GR78" i="41"/>
  <c r="HS78" i="41" s="1"/>
  <c r="GQ78" i="41"/>
  <c r="EZ78" i="41" s="1"/>
  <c r="FX78" i="41" s="1"/>
  <c r="GP78" i="41"/>
  <c r="HQ78" i="41" s="1"/>
  <c r="GO78" i="41"/>
  <c r="EX78" i="41" s="1"/>
  <c r="FV78" i="41" s="1"/>
  <c r="GN78" i="41"/>
  <c r="HO78" i="41" s="1"/>
  <c r="GM78" i="41"/>
  <c r="EH78" i="41"/>
  <c r="ET78" i="41" s="1"/>
  <c r="EG78" i="41"/>
  <c r="ES78" i="41" s="1"/>
  <c r="EF78" i="41"/>
  <c r="ER78" i="41" s="1"/>
  <c r="EE78" i="41"/>
  <c r="EQ78" i="41" s="1"/>
  <c r="ED78" i="41"/>
  <c r="EP78" i="41" s="1"/>
  <c r="EC78" i="41"/>
  <c r="EO78" i="41" s="1"/>
  <c r="EB78" i="41"/>
  <c r="EN78" i="41" s="1"/>
  <c r="EA78" i="41"/>
  <c r="EM78" i="41" s="1"/>
  <c r="DZ78" i="41"/>
  <c r="EL78" i="41" s="1"/>
  <c r="DY78" i="41"/>
  <c r="EK78" i="41" s="1"/>
  <c r="DX78" i="41"/>
  <c r="EJ78" i="41" s="1"/>
  <c r="DW78" i="41"/>
  <c r="EI78" i="41" s="1"/>
  <c r="DP78" i="41"/>
  <c r="DQ78" i="41" s="1"/>
  <c r="DH78" i="41"/>
  <c r="DG78" i="41"/>
  <c r="DF78" i="41"/>
  <c r="DI78" i="41" s="1"/>
  <c r="BJ78" i="41" s="1"/>
  <c r="DD78" i="41"/>
  <c r="DA78" i="41"/>
  <c r="CS78" i="41"/>
  <c r="CP78" i="41"/>
  <c r="CO78" i="41"/>
  <c r="DR78" i="41" s="1"/>
  <c r="CN78" i="41"/>
  <c r="CM78" i="41"/>
  <c r="CV78" i="41" s="1"/>
  <c r="CL78" i="41"/>
  <c r="CJ78" i="41"/>
  <c r="CH78" i="41"/>
  <c r="CR78" i="41" s="1"/>
  <c r="BG78" i="41" s="1"/>
  <c r="CG78" i="41"/>
  <c r="HL77" i="41"/>
  <c r="HJ77" i="41"/>
  <c r="HK77" i="41" s="1"/>
  <c r="BO77" i="41" s="1"/>
  <c r="HG77" i="41"/>
  <c r="CT77" i="41" s="1"/>
  <c r="HF77" i="41"/>
  <c r="HE77" i="41"/>
  <c r="HD77" i="41"/>
  <c r="GX77" i="41"/>
  <c r="FG77" i="41" s="1"/>
  <c r="GF77" i="41" s="1"/>
  <c r="GW77" i="41"/>
  <c r="HX77" i="41" s="1"/>
  <c r="GV77" i="41"/>
  <c r="FE77" i="41" s="1"/>
  <c r="GD77" i="41" s="1"/>
  <c r="GU77" i="41"/>
  <c r="HV77" i="41" s="1"/>
  <c r="GT77" i="41"/>
  <c r="FC77" i="41" s="1"/>
  <c r="GB77" i="41" s="1"/>
  <c r="GS77" i="41"/>
  <c r="HT77" i="41" s="1"/>
  <c r="GR77" i="41"/>
  <c r="FA77" i="41" s="1"/>
  <c r="FY77" i="41" s="1"/>
  <c r="GQ77" i="41"/>
  <c r="HR77" i="41" s="1"/>
  <c r="GP77" i="41"/>
  <c r="EY77" i="41" s="1"/>
  <c r="FW77" i="41" s="1"/>
  <c r="GO77" i="41"/>
  <c r="HP77" i="41" s="1"/>
  <c r="GN77" i="41"/>
  <c r="GM77" i="41"/>
  <c r="HN77" i="41" s="1"/>
  <c r="EH77" i="41"/>
  <c r="ET77" i="41" s="1"/>
  <c r="EG77" i="41"/>
  <c r="ES77" i="41" s="1"/>
  <c r="EF77" i="41"/>
  <c r="ER77" i="41" s="1"/>
  <c r="EE77" i="41"/>
  <c r="EQ77" i="41" s="1"/>
  <c r="ED77" i="41"/>
  <c r="EP77" i="41" s="1"/>
  <c r="EC77" i="41"/>
  <c r="EO77" i="41" s="1"/>
  <c r="EB77" i="41"/>
  <c r="EN77" i="41" s="1"/>
  <c r="EA77" i="41"/>
  <c r="EM77" i="41" s="1"/>
  <c r="DZ77" i="41"/>
  <c r="EL77" i="41" s="1"/>
  <c r="DY77" i="41"/>
  <c r="EK77" i="41" s="1"/>
  <c r="DX77" i="41"/>
  <c r="EJ77" i="41" s="1"/>
  <c r="DW77" i="41"/>
  <c r="EI77" i="41" s="1"/>
  <c r="DP77" i="41"/>
  <c r="DQ77" i="41" s="1"/>
  <c r="DH77" i="41"/>
  <c r="DG77" i="41"/>
  <c r="DF77" i="41"/>
  <c r="DI77" i="41" s="1"/>
  <c r="BJ77" i="41" s="1"/>
  <c r="DD77" i="41"/>
  <c r="DS77" i="41" s="1"/>
  <c r="DA77" i="41"/>
  <c r="CS77" i="41"/>
  <c r="CP77" i="41"/>
  <c r="CO77" i="41"/>
  <c r="DR77" i="41" s="1"/>
  <c r="DT77" i="41" s="1"/>
  <c r="FP77" i="41" s="1"/>
  <c r="FR77" i="41" s="1"/>
  <c r="CN77" i="41"/>
  <c r="CM77" i="41"/>
  <c r="CL77" i="41"/>
  <c r="CJ77" i="41"/>
  <c r="CH77" i="41"/>
  <c r="CR77" i="41" s="1"/>
  <c r="BG77" i="41" s="1"/>
  <c r="CG77" i="41"/>
  <c r="HL76" i="41"/>
  <c r="HJ76" i="41"/>
  <c r="HK76" i="41" s="1"/>
  <c r="BO76" i="41" s="1"/>
  <c r="HG76" i="41"/>
  <c r="CT76" i="41" s="1"/>
  <c r="HF76" i="41"/>
  <c r="HE76" i="41"/>
  <c r="HD76" i="41"/>
  <c r="GX76" i="41"/>
  <c r="HY76" i="41" s="1"/>
  <c r="GW76" i="41"/>
  <c r="FF76" i="41" s="1"/>
  <c r="GE76" i="41" s="1"/>
  <c r="GV76" i="41"/>
  <c r="HW76" i="41" s="1"/>
  <c r="GU76" i="41"/>
  <c r="FD76" i="41" s="1"/>
  <c r="GC76" i="41" s="1"/>
  <c r="GT76" i="41"/>
  <c r="HU76" i="41" s="1"/>
  <c r="GS76" i="41"/>
  <c r="FB76" i="41" s="1"/>
  <c r="GA76" i="41" s="1"/>
  <c r="GR76" i="41"/>
  <c r="HS76" i="41" s="1"/>
  <c r="GQ76" i="41"/>
  <c r="EZ76" i="41" s="1"/>
  <c r="FX76" i="41" s="1"/>
  <c r="GP76" i="41"/>
  <c r="HQ76" i="41" s="1"/>
  <c r="GO76" i="41"/>
  <c r="EX76" i="41" s="1"/>
  <c r="FV76" i="41" s="1"/>
  <c r="GN76" i="41"/>
  <c r="HO76" i="41" s="1"/>
  <c r="GM76" i="41"/>
  <c r="GH76" i="41"/>
  <c r="EH76" i="41"/>
  <c r="ET76" i="41" s="1"/>
  <c r="EG76" i="41"/>
  <c r="ES76" i="41" s="1"/>
  <c r="EF76" i="41"/>
  <c r="ER76" i="41" s="1"/>
  <c r="EE76" i="41"/>
  <c r="EQ76" i="41" s="1"/>
  <c r="ED76" i="41"/>
  <c r="EP76" i="41" s="1"/>
  <c r="EC76" i="41"/>
  <c r="EO76" i="41" s="1"/>
  <c r="EB76" i="41"/>
  <c r="EN76" i="41" s="1"/>
  <c r="EA76" i="41"/>
  <c r="EM76" i="41" s="1"/>
  <c r="DZ76" i="41"/>
  <c r="EL76" i="41" s="1"/>
  <c r="DY76" i="41"/>
  <c r="EK76" i="41" s="1"/>
  <c r="DX76" i="41"/>
  <c r="EJ76" i="41" s="1"/>
  <c r="DW76" i="41"/>
  <c r="EI76" i="41" s="1"/>
  <c r="DP76" i="41"/>
  <c r="DQ76" i="41" s="1"/>
  <c r="DH76" i="41"/>
  <c r="DG76" i="41"/>
  <c r="DF76" i="41"/>
  <c r="DI76" i="41" s="1"/>
  <c r="BJ76" i="41" s="1"/>
  <c r="DD76" i="41"/>
  <c r="DA76" i="41"/>
  <c r="CS76" i="41"/>
  <c r="CP76" i="41"/>
  <c r="CO76" i="41"/>
  <c r="DR76" i="41" s="1"/>
  <c r="CN76" i="41"/>
  <c r="CM76" i="41"/>
  <c r="CV76" i="41" s="1"/>
  <c r="CL76" i="41"/>
  <c r="CJ76" i="41"/>
  <c r="CH76" i="41"/>
  <c r="CR76" i="41" s="1"/>
  <c r="BG76" i="41" s="1"/>
  <c r="CG76" i="41"/>
  <c r="HL75" i="41"/>
  <c r="HJ75" i="41"/>
  <c r="HK75" i="41" s="1"/>
  <c r="BO75" i="41" s="1"/>
  <c r="HG75" i="41"/>
  <c r="CT75" i="41" s="1"/>
  <c r="HF75" i="41"/>
  <c r="HE75" i="41"/>
  <c r="HD75" i="41"/>
  <c r="GX75" i="41"/>
  <c r="FG75" i="41" s="1"/>
  <c r="GF75" i="41" s="1"/>
  <c r="GW75" i="41"/>
  <c r="HX75" i="41" s="1"/>
  <c r="GV75" i="41"/>
  <c r="FE75" i="41" s="1"/>
  <c r="GD75" i="41" s="1"/>
  <c r="GU75" i="41"/>
  <c r="HV75" i="41" s="1"/>
  <c r="GT75" i="41"/>
  <c r="FC75" i="41" s="1"/>
  <c r="GB75" i="41" s="1"/>
  <c r="GS75" i="41"/>
  <c r="HT75" i="41" s="1"/>
  <c r="GR75" i="41"/>
  <c r="FA75" i="41" s="1"/>
  <c r="FY75" i="41" s="1"/>
  <c r="GQ75" i="41"/>
  <c r="HR75" i="41" s="1"/>
  <c r="GP75" i="41"/>
  <c r="EY75" i="41" s="1"/>
  <c r="FW75" i="41" s="1"/>
  <c r="GO75" i="41"/>
  <c r="HP75" i="41" s="1"/>
  <c r="GN75" i="41"/>
  <c r="GM75" i="41"/>
  <c r="HN75" i="41" s="1"/>
  <c r="GH75" i="41"/>
  <c r="EH75" i="41"/>
  <c r="ET75" i="41" s="1"/>
  <c r="EG75" i="41"/>
  <c r="ES75" i="41" s="1"/>
  <c r="EF75" i="41"/>
  <c r="ER75" i="41" s="1"/>
  <c r="EE75" i="41"/>
  <c r="EQ75" i="41" s="1"/>
  <c r="ED75" i="41"/>
  <c r="EP75" i="41" s="1"/>
  <c r="EC75" i="41"/>
  <c r="EO75" i="41" s="1"/>
  <c r="EB75" i="41"/>
  <c r="EN75" i="41" s="1"/>
  <c r="EA75" i="41"/>
  <c r="EM75" i="41" s="1"/>
  <c r="DZ75" i="41"/>
  <c r="EL75" i="41" s="1"/>
  <c r="DY75" i="41"/>
  <c r="EK75" i="41" s="1"/>
  <c r="DX75" i="41"/>
  <c r="EJ75" i="41" s="1"/>
  <c r="DW75" i="41"/>
  <c r="EI75" i="41" s="1"/>
  <c r="DP75" i="41"/>
  <c r="DQ75" i="41" s="1"/>
  <c r="DH75" i="41"/>
  <c r="DG75" i="41"/>
  <c r="DF75" i="41"/>
  <c r="DI75" i="41" s="1"/>
  <c r="BJ75" i="41" s="1"/>
  <c r="DD75" i="41"/>
  <c r="DS75" i="41" s="1"/>
  <c r="DA75" i="41"/>
  <c r="CS75" i="41"/>
  <c r="CP75" i="41"/>
  <c r="CO75" i="41"/>
  <c r="DR75" i="41" s="1"/>
  <c r="DT75" i="41" s="1"/>
  <c r="FP75" i="41" s="1"/>
  <c r="FR75" i="41" s="1"/>
  <c r="CN75" i="41"/>
  <c r="CM75" i="41"/>
  <c r="CL75" i="41"/>
  <c r="CJ75" i="41"/>
  <c r="CH75" i="41"/>
  <c r="CR75" i="41" s="1"/>
  <c r="BG75" i="41" s="1"/>
  <c r="CG75" i="41"/>
  <c r="HL74" i="41"/>
  <c r="HJ74" i="41"/>
  <c r="HK74" i="41" s="1"/>
  <c r="BO74" i="41" s="1"/>
  <c r="HG74" i="41"/>
  <c r="CT74" i="41" s="1"/>
  <c r="HF74" i="41"/>
  <c r="HE74" i="41"/>
  <c r="HD74" i="41"/>
  <c r="GX74" i="41"/>
  <c r="HY74" i="41" s="1"/>
  <c r="GW74" i="41"/>
  <c r="FF74" i="41" s="1"/>
  <c r="GE74" i="41" s="1"/>
  <c r="GV74" i="41"/>
  <c r="HW74" i="41" s="1"/>
  <c r="GU74" i="41"/>
  <c r="FD74" i="41" s="1"/>
  <c r="GC74" i="41" s="1"/>
  <c r="GT74" i="41"/>
  <c r="HU74" i="41" s="1"/>
  <c r="GS74" i="41"/>
  <c r="FB74" i="41" s="1"/>
  <c r="GA74" i="41" s="1"/>
  <c r="GR74" i="41"/>
  <c r="HS74" i="41" s="1"/>
  <c r="GQ74" i="41"/>
  <c r="EZ74" i="41" s="1"/>
  <c r="FX74" i="41" s="1"/>
  <c r="GP74" i="41"/>
  <c r="HQ74" i="41" s="1"/>
  <c r="GO74" i="41"/>
  <c r="EX74" i="41" s="1"/>
  <c r="FV74" i="41" s="1"/>
  <c r="GN74" i="41"/>
  <c r="HO74" i="41" s="1"/>
  <c r="GM74" i="41"/>
  <c r="GH74" i="41"/>
  <c r="EH74" i="41"/>
  <c r="ET74" i="41" s="1"/>
  <c r="EG74" i="41"/>
  <c r="ES74" i="41" s="1"/>
  <c r="EF74" i="41"/>
  <c r="ER74" i="41" s="1"/>
  <c r="EE74" i="41"/>
  <c r="EQ74" i="41" s="1"/>
  <c r="ED74" i="41"/>
  <c r="EP74" i="41" s="1"/>
  <c r="EC74" i="41"/>
  <c r="EO74" i="41" s="1"/>
  <c r="EB74" i="41"/>
  <c r="EN74" i="41" s="1"/>
  <c r="EA74" i="41"/>
  <c r="EM74" i="41" s="1"/>
  <c r="DZ74" i="41"/>
  <c r="EL74" i="41" s="1"/>
  <c r="DY74" i="41"/>
  <c r="EK74" i="41" s="1"/>
  <c r="DX74" i="41"/>
  <c r="EJ74" i="41" s="1"/>
  <c r="DW74" i="41"/>
  <c r="EI74" i="41" s="1"/>
  <c r="DP74" i="41"/>
  <c r="DQ74" i="41" s="1"/>
  <c r="DH74" i="41"/>
  <c r="DG74" i="41"/>
  <c r="DF74" i="41"/>
  <c r="DI74" i="41" s="1"/>
  <c r="BJ74" i="41" s="1"/>
  <c r="DD74" i="41"/>
  <c r="DA74" i="41"/>
  <c r="CS74" i="41"/>
  <c r="CP74" i="41"/>
  <c r="CO74" i="41"/>
  <c r="DR74" i="41" s="1"/>
  <c r="CN74" i="41"/>
  <c r="CM74" i="41"/>
  <c r="CV74" i="41" s="1"/>
  <c r="CL74" i="41"/>
  <c r="CJ74" i="41"/>
  <c r="CH74" i="41"/>
  <c r="CR74" i="41" s="1"/>
  <c r="BG74" i="41" s="1"/>
  <c r="CG74" i="41"/>
  <c r="HL73" i="41"/>
  <c r="HJ73" i="41"/>
  <c r="HK73" i="41" s="1"/>
  <c r="BO73" i="41" s="1"/>
  <c r="HG73" i="41"/>
  <c r="CT73" i="41" s="1"/>
  <c r="HF73" i="41"/>
  <c r="HE73" i="41"/>
  <c r="HD73" i="41"/>
  <c r="GX73" i="41"/>
  <c r="FG73" i="41" s="1"/>
  <c r="GF73" i="41" s="1"/>
  <c r="GW73" i="41"/>
  <c r="HX73" i="41" s="1"/>
  <c r="GV73" i="41"/>
  <c r="FE73" i="41" s="1"/>
  <c r="GD73" i="41" s="1"/>
  <c r="GU73" i="41"/>
  <c r="HV73" i="41" s="1"/>
  <c r="GT73" i="41"/>
  <c r="FC73" i="41" s="1"/>
  <c r="GB73" i="41" s="1"/>
  <c r="GS73" i="41"/>
  <c r="HT73" i="41" s="1"/>
  <c r="GR73" i="41"/>
  <c r="FA73" i="41" s="1"/>
  <c r="FY73" i="41" s="1"/>
  <c r="GQ73" i="41"/>
  <c r="HR73" i="41" s="1"/>
  <c r="GP73" i="41"/>
  <c r="EY73" i="41" s="1"/>
  <c r="FW73" i="41" s="1"/>
  <c r="GO73" i="41"/>
  <c r="HP73" i="41" s="1"/>
  <c r="GN73" i="41"/>
  <c r="GM73" i="41"/>
  <c r="HN73" i="41" s="1"/>
  <c r="EH73" i="41"/>
  <c r="ET73" i="41" s="1"/>
  <c r="EG73" i="41"/>
  <c r="ES73" i="41" s="1"/>
  <c r="EF73" i="41"/>
  <c r="ER73" i="41" s="1"/>
  <c r="EE73" i="41"/>
  <c r="EQ73" i="41" s="1"/>
  <c r="ED73" i="41"/>
  <c r="EP73" i="41" s="1"/>
  <c r="EC73" i="41"/>
  <c r="EO73" i="41" s="1"/>
  <c r="EB73" i="41"/>
  <c r="EN73" i="41" s="1"/>
  <c r="EA73" i="41"/>
  <c r="EM73" i="41" s="1"/>
  <c r="DZ73" i="41"/>
  <c r="EL73" i="41" s="1"/>
  <c r="DY73" i="41"/>
  <c r="EK73" i="41" s="1"/>
  <c r="DX73" i="41"/>
  <c r="EJ73" i="41" s="1"/>
  <c r="DW73" i="41"/>
  <c r="EI73" i="41" s="1"/>
  <c r="DP73" i="41"/>
  <c r="DQ73" i="41" s="1"/>
  <c r="DH73" i="41"/>
  <c r="DG73" i="41"/>
  <c r="DF73" i="41"/>
  <c r="DI73" i="41" s="1"/>
  <c r="BJ73" i="41" s="1"/>
  <c r="DD73" i="41"/>
  <c r="DS73" i="41" s="1"/>
  <c r="DA73" i="41"/>
  <c r="CS73" i="41"/>
  <c r="CP73" i="41"/>
  <c r="CO73" i="41"/>
  <c r="DR73" i="41" s="1"/>
  <c r="DT73" i="41" s="1"/>
  <c r="FP73" i="41" s="1"/>
  <c r="FR73" i="41" s="1"/>
  <c r="CN73" i="41"/>
  <c r="CM73" i="41"/>
  <c r="CL73" i="41"/>
  <c r="CJ73" i="41"/>
  <c r="CH73" i="41"/>
  <c r="CR73" i="41" s="1"/>
  <c r="BG73" i="41" s="1"/>
  <c r="CG73" i="41"/>
  <c r="HL72" i="41"/>
  <c r="HJ72" i="41"/>
  <c r="HK72" i="41" s="1"/>
  <c r="BO72" i="41" s="1"/>
  <c r="HG72" i="41"/>
  <c r="CT72" i="41" s="1"/>
  <c r="HF72" i="41"/>
  <c r="HE72" i="41"/>
  <c r="HD72" i="41"/>
  <c r="GX72" i="41"/>
  <c r="HY72" i="41" s="1"/>
  <c r="GW72" i="41"/>
  <c r="FF72" i="41" s="1"/>
  <c r="GE72" i="41" s="1"/>
  <c r="GV72" i="41"/>
  <c r="HW72" i="41" s="1"/>
  <c r="GU72" i="41"/>
  <c r="FD72" i="41" s="1"/>
  <c r="GC72" i="41" s="1"/>
  <c r="GT72" i="41"/>
  <c r="HU72" i="41" s="1"/>
  <c r="GS72" i="41"/>
  <c r="FB72" i="41" s="1"/>
  <c r="GA72" i="41" s="1"/>
  <c r="GR72" i="41"/>
  <c r="HS72" i="41" s="1"/>
  <c r="GQ72" i="41"/>
  <c r="EZ72" i="41" s="1"/>
  <c r="FX72" i="41" s="1"/>
  <c r="GP72" i="41"/>
  <c r="HQ72" i="41" s="1"/>
  <c r="GO72" i="41"/>
  <c r="EX72" i="41" s="1"/>
  <c r="FV72" i="41" s="1"/>
  <c r="GN72" i="41"/>
  <c r="HO72" i="41" s="1"/>
  <c r="GM72" i="41"/>
  <c r="GH72" i="41"/>
  <c r="EH72" i="41"/>
  <c r="ET72" i="41" s="1"/>
  <c r="EG72" i="41"/>
  <c r="ES72" i="41" s="1"/>
  <c r="EF72" i="41"/>
  <c r="ER72" i="41" s="1"/>
  <c r="EE72" i="41"/>
  <c r="EQ72" i="41" s="1"/>
  <c r="ED72" i="41"/>
  <c r="EP72" i="41" s="1"/>
  <c r="EC72" i="41"/>
  <c r="EO72" i="41" s="1"/>
  <c r="EB72" i="41"/>
  <c r="EN72" i="41" s="1"/>
  <c r="EA72" i="41"/>
  <c r="EM72" i="41" s="1"/>
  <c r="DZ72" i="41"/>
  <c r="EL72" i="41" s="1"/>
  <c r="DY72" i="41"/>
  <c r="EK72" i="41" s="1"/>
  <c r="DX72" i="41"/>
  <c r="EJ72" i="41" s="1"/>
  <c r="DW72" i="41"/>
  <c r="EI72" i="41" s="1"/>
  <c r="DP72" i="41"/>
  <c r="DQ72" i="41" s="1"/>
  <c r="DH72" i="41"/>
  <c r="DG72" i="41"/>
  <c r="DF72" i="41"/>
  <c r="DI72" i="41" s="1"/>
  <c r="BJ72" i="41" s="1"/>
  <c r="DD72" i="41"/>
  <c r="DA72" i="41"/>
  <c r="CS72" i="41"/>
  <c r="CP72" i="41"/>
  <c r="CO72" i="41"/>
  <c r="DR72" i="41" s="1"/>
  <c r="CN72" i="41"/>
  <c r="CM72" i="41"/>
  <c r="CV72" i="41" s="1"/>
  <c r="CL72" i="41"/>
  <c r="CJ72" i="41"/>
  <c r="CH72" i="41"/>
  <c r="CR72" i="41" s="1"/>
  <c r="BG72" i="41" s="1"/>
  <c r="CG72" i="41"/>
  <c r="HL71" i="41"/>
  <c r="HJ71" i="41"/>
  <c r="HK71" i="41" s="1"/>
  <c r="BO71" i="41" s="1"/>
  <c r="HG71" i="41"/>
  <c r="CT71" i="41" s="1"/>
  <c r="HF71" i="41"/>
  <c r="HE71" i="41"/>
  <c r="HD71" i="41"/>
  <c r="GX71" i="41"/>
  <c r="FG71" i="41" s="1"/>
  <c r="GF71" i="41" s="1"/>
  <c r="GW71" i="41"/>
  <c r="HX71" i="41" s="1"/>
  <c r="GV71" i="41"/>
  <c r="FE71" i="41" s="1"/>
  <c r="GD71" i="41" s="1"/>
  <c r="GU71" i="41"/>
  <c r="HV71" i="41" s="1"/>
  <c r="GT71" i="41"/>
  <c r="FC71" i="41" s="1"/>
  <c r="GB71" i="41" s="1"/>
  <c r="GS71" i="41"/>
  <c r="HT71" i="41" s="1"/>
  <c r="GR71" i="41"/>
  <c r="FA71" i="41" s="1"/>
  <c r="FY71" i="41" s="1"/>
  <c r="GQ71" i="41"/>
  <c r="HR71" i="41" s="1"/>
  <c r="GP71" i="41"/>
  <c r="EY71" i="41" s="1"/>
  <c r="FW71" i="41" s="1"/>
  <c r="GO71" i="41"/>
  <c r="GN71" i="41"/>
  <c r="GM71" i="41"/>
  <c r="HN71" i="41" s="1"/>
  <c r="GH71" i="41"/>
  <c r="EH71" i="41"/>
  <c r="ET71" i="41" s="1"/>
  <c r="EG71" i="41"/>
  <c r="ES71" i="41" s="1"/>
  <c r="EF71" i="41"/>
  <c r="ER71" i="41" s="1"/>
  <c r="EE71" i="41"/>
  <c r="EQ71" i="41" s="1"/>
  <c r="ED71" i="41"/>
  <c r="EP71" i="41" s="1"/>
  <c r="EC71" i="41"/>
  <c r="EO71" i="41" s="1"/>
  <c r="EB71" i="41"/>
  <c r="EN71" i="41" s="1"/>
  <c r="EA71" i="41"/>
  <c r="EM71" i="41" s="1"/>
  <c r="DZ71" i="41"/>
  <c r="EL71" i="41" s="1"/>
  <c r="DY71" i="41"/>
  <c r="EK71" i="41" s="1"/>
  <c r="DX71" i="41"/>
  <c r="EJ71" i="41" s="1"/>
  <c r="DW71" i="41"/>
  <c r="EI71" i="41" s="1"/>
  <c r="DP71" i="41"/>
  <c r="DQ71" i="41" s="1"/>
  <c r="DH71" i="41"/>
  <c r="DG71" i="41"/>
  <c r="DF71" i="41"/>
  <c r="DI71" i="41" s="1"/>
  <c r="BJ71" i="41" s="1"/>
  <c r="DD71" i="41"/>
  <c r="DS71" i="41" s="1"/>
  <c r="DA71" i="41"/>
  <c r="CS71" i="41"/>
  <c r="CP71" i="41"/>
  <c r="CO71" i="41"/>
  <c r="DR71" i="41" s="1"/>
  <c r="DT71" i="41" s="1"/>
  <c r="FP71" i="41" s="1"/>
  <c r="FR71" i="41" s="1"/>
  <c r="CN71" i="41"/>
  <c r="CM71" i="41"/>
  <c r="CL71" i="41"/>
  <c r="CJ71" i="41"/>
  <c r="CH71" i="41"/>
  <c r="CR71" i="41" s="1"/>
  <c r="BG71" i="41" s="1"/>
  <c r="CG71" i="41"/>
  <c r="HL70" i="41"/>
  <c r="HJ70" i="41"/>
  <c r="HK70" i="41" s="1"/>
  <c r="BO70" i="41" s="1"/>
  <c r="HG70" i="41"/>
  <c r="CT70" i="41" s="1"/>
  <c r="HF70" i="41"/>
  <c r="HE70" i="41"/>
  <c r="HD70" i="41"/>
  <c r="GX70" i="41"/>
  <c r="HY70" i="41" s="1"/>
  <c r="GW70" i="41"/>
  <c r="GV70" i="41"/>
  <c r="HW70" i="41" s="1"/>
  <c r="GU70" i="41"/>
  <c r="FD70" i="41" s="1"/>
  <c r="GC70" i="41" s="1"/>
  <c r="GT70" i="41"/>
  <c r="HU70" i="41" s="1"/>
  <c r="GS70" i="41"/>
  <c r="FB70" i="41" s="1"/>
  <c r="GA70" i="41" s="1"/>
  <c r="GR70" i="41"/>
  <c r="HS70" i="41" s="1"/>
  <c r="GQ70" i="41"/>
  <c r="EZ70" i="41" s="1"/>
  <c r="FX70" i="41" s="1"/>
  <c r="GP70" i="41"/>
  <c r="GO70" i="41"/>
  <c r="EX70" i="41" s="1"/>
  <c r="FV70" i="41" s="1"/>
  <c r="GN70" i="41"/>
  <c r="HO70" i="41" s="1"/>
  <c r="GM70" i="41"/>
  <c r="GH70" i="41"/>
  <c r="EH70" i="41"/>
  <c r="ET70" i="41" s="1"/>
  <c r="EG70" i="41"/>
  <c r="ES70" i="41" s="1"/>
  <c r="EF70" i="41"/>
  <c r="ER70" i="41" s="1"/>
  <c r="EE70" i="41"/>
  <c r="EQ70" i="41" s="1"/>
  <c r="ED70" i="41"/>
  <c r="EP70" i="41" s="1"/>
  <c r="EC70" i="41"/>
  <c r="EO70" i="41" s="1"/>
  <c r="EB70" i="41"/>
  <c r="EN70" i="41" s="1"/>
  <c r="EA70" i="41"/>
  <c r="EM70" i="41" s="1"/>
  <c r="DZ70" i="41"/>
  <c r="EL70" i="41" s="1"/>
  <c r="DY70" i="41"/>
  <c r="EK70" i="41" s="1"/>
  <c r="DX70" i="41"/>
  <c r="EJ70" i="41" s="1"/>
  <c r="DW70" i="41"/>
  <c r="EI70" i="41" s="1"/>
  <c r="DP70" i="41"/>
  <c r="DQ70" i="41" s="1"/>
  <c r="DH70" i="41"/>
  <c r="DG70" i="41"/>
  <c r="DF70" i="41"/>
  <c r="DI70" i="41" s="1"/>
  <c r="BJ70" i="41" s="1"/>
  <c r="DD70" i="41"/>
  <c r="DA70" i="41"/>
  <c r="CS70" i="41"/>
  <c r="CP70" i="41"/>
  <c r="CO70" i="41"/>
  <c r="DR70" i="41" s="1"/>
  <c r="CN70" i="41"/>
  <c r="CM70" i="41"/>
  <c r="CV70" i="41" s="1"/>
  <c r="CL70" i="41"/>
  <c r="CJ70" i="41"/>
  <c r="CH70" i="41"/>
  <c r="CR70" i="41" s="1"/>
  <c r="BG70" i="41" s="1"/>
  <c r="CG70" i="41"/>
  <c r="HL69" i="41"/>
  <c r="HJ69" i="41"/>
  <c r="HK69" i="41" s="1"/>
  <c r="BO69" i="41" s="1"/>
  <c r="HG69" i="41"/>
  <c r="CT69" i="41" s="1"/>
  <c r="HF69" i="41"/>
  <c r="HE69" i="41"/>
  <c r="HD69" i="41"/>
  <c r="GX69" i="41"/>
  <c r="FG69" i="41" s="1"/>
  <c r="GF69" i="41" s="1"/>
  <c r="GW69" i="41"/>
  <c r="HX69" i="41" s="1"/>
  <c r="GV69" i="41"/>
  <c r="FE69" i="41" s="1"/>
  <c r="GD69" i="41" s="1"/>
  <c r="GU69" i="41"/>
  <c r="HV69" i="41" s="1"/>
  <c r="GT69" i="41"/>
  <c r="FC69" i="41" s="1"/>
  <c r="GB69" i="41" s="1"/>
  <c r="GS69" i="41"/>
  <c r="HT69" i="41" s="1"/>
  <c r="GR69" i="41"/>
  <c r="FA69" i="41" s="1"/>
  <c r="FY69" i="41" s="1"/>
  <c r="GQ69" i="41"/>
  <c r="GP69" i="41"/>
  <c r="EY69" i="41" s="1"/>
  <c r="FW69" i="41" s="1"/>
  <c r="GO69" i="41"/>
  <c r="HP69" i="41" s="1"/>
  <c r="GN69" i="41"/>
  <c r="GM69" i="41"/>
  <c r="EH69" i="41"/>
  <c r="ET69" i="41" s="1"/>
  <c r="EG69" i="41"/>
  <c r="ES69" i="41" s="1"/>
  <c r="EF69" i="41"/>
  <c r="ER69" i="41" s="1"/>
  <c r="EE69" i="41"/>
  <c r="EQ69" i="41" s="1"/>
  <c r="ED69" i="41"/>
  <c r="EP69" i="41" s="1"/>
  <c r="EC69" i="41"/>
  <c r="EO69" i="41" s="1"/>
  <c r="EB69" i="41"/>
  <c r="EN69" i="41" s="1"/>
  <c r="EA69" i="41"/>
  <c r="EM69" i="41" s="1"/>
  <c r="DZ69" i="41"/>
  <c r="EL69" i="41" s="1"/>
  <c r="DY69" i="41"/>
  <c r="EK69" i="41" s="1"/>
  <c r="DX69" i="41"/>
  <c r="EJ69" i="41" s="1"/>
  <c r="DW69" i="41"/>
  <c r="EI69" i="41" s="1"/>
  <c r="DP69" i="41"/>
  <c r="DQ69" i="41" s="1"/>
  <c r="DH69" i="41"/>
  <c r="DG69" i="41"/>
  <c r="DF69" i="41"/>
  <c r="DI69" i="41" s="1"/>
  <c r="BJ69" i="41" s="1"/>
  <c r="DD69" i="41"/>
  <c r="DS69" i="41" s="1"/>
  <c r="DA69" i="41"/>
  <c r="CS69" i="41"/>
  <c r="CP69" i="41"/>
  <c r="CO69" i="41"/>
  <c r="DR69" i="41" s="1"/>
  <c r="DT69" i="41" s="1"/>
  <c r="FP69" i="41" s="1"/>
  <c r="FR69" i="41" s="1"/>
  <c r="CN69" i="41"/>
  <c r="CM69" i="41"/>
  <c r="CL69" i="41"/>
  <c r="CJ69" i="41"/>
  <c r="CH69" i="41"/>
  <c r="CR69" i="41" s="1"/>
  <c r="BG69" i="41" s="1"/>
  <c r="CG69" i="41"/>
  <c r="HL68" i="41"/>
  <c r="HJ68" i="41"/>
  <c r="HK68" i="41" s="1"/>
  <c r="BO68" i="41" s="1"/>
  <c r="HG68" i="41"/>
  <c r="CT68" i="41" s="1"/>
  <c r="HF68" i="41"/>
  <c r="HE68" i="41"/>
  <c r="HD68" i="41"/>
  <c r="GX68" i="41"/>
  <c r="HY68" i="41" s="1"/>
  <c r="GW68" i="41"/>
  <c r="FF68" i="41" s="1"/>
  <c r="GE68" i="41" s="1"/>
  <c r="GV68" i="41"/>
  <c r="GU68" i="41"/>
  <c r="FD68" i="41" s="1"/>
  <c r="GC68" i="41" s="1"/>
  <c r="GT68" i="41"/>
  <c r="HU68" i="41" s="1"/>
  <c r="GS68" i="41"/>
  <c r="FB68" i="41" s="1"/>
  <c r="GA68" i="41" s="1"/>
  <c r="GR68" i="41"/>
  <c r="GQ68" i="41"/>
  <c r="EZ68" i="41" s="1"/>
  <c r="FX68" i="41" s="1"/>
  <c r="GP68" i="41"/>
  <c r="HQ68" i="41" s="1"/>
  <c r="GO68" i="41"/>
  <c r="EX68" i="41" s="1"/>
  <c r="FV68" i="41" s="1"/>
  <c r="GN68" i="41"/>
  <c r="GM68" i="41"/>
  <c r="GH68" i="41"/>
  <c r="EH68" i="41"/>
  <c r="ET68" i="41" s="1"/>
  <c r="EG68" i="41"/>
  <c r="ES68" i="41" s="1"/>
  <c r="EF68" i="41"/>
  <c r="ER68" i="41" s="1"/>
  <c r="EE68" i="41"/>
  <c r="EQ68" i="41" s="1"/>
  <c r="ED68" i="41"/>
  <c r="EP68" i="41" s="1"/>
  <c r="EC68" i="41"/>
  <c r="EO68" i="41" s="1"/>
  <c r="EB68" i="41"/>
  <c r="EN68" i="41" s="1"/>
  <c r="EA68" i="41"/>
  <c r="EM68" i="41" s="1"/>
  <c r="DZ68" i="41"/>
  <c r="EL68" i="41" s="1"/>
  <c r="DY68" i="41"/>
  <c r="EK68" i="41" s="1"/>
  <c r="DX68" i="41"/>
  <c r="EJ68" i="41" s="1"/>
  <c r="DW68" i="41"/>
  <c r="EI68" i="41" s="1"/>
  <c r="DP68" i="41"/>
  <c r="DQ68" i="41" s="1"/>
  <c r="DH68" i="41"/>
  <c r="DG68" i="41"/>
  <c r="DF68" i="41"/>
  <c r="DI68" i="41" s="1"/>
  <c r="BJ68" i="41" s="1"/>
  <c r="DD68" i="41"/>
  <c r="DA68" i="41"/>
  <c r="CS68" i="41"/>
  <c r="CP68" i="41"/>
  <c r="CO68" i="41"/>
  <c r="DR68" i="41" s="1"/>
  <c r="CN68" i="41"/>
  <c r="CM68" i="41"/>
  <c r="CV68" i="41" s="1"/>
  <c r="CL68" i="41"/>
  <c r="CJ68" i="41"/>
  <c r="CH68" i="41"/>
  <c r="CR68" i="41" s="1"/>
  <c r="BG68" i="41" s="1"/>
  <c r="CG68" i="41"/>
  <c r="HL67" i="41"/>
  <c r="HJ67" i="41"/>
  <c r="HK67" i="41" s="1"/>
  <c r="BO67" i="41" s="1"/>
  <c r="HG67" i="41"/>
  <c r="CT67" i="41" s="1"/>
  <c r="HF67" i="41"/>
  <c r="HE67" i="41"/>
  <c r="HD67" i="41"/>
  <c r="GX67" i="41"/>
  <c r="FG67" i="41" s="1"/>
  <c r="GF67" i="41" s="1"/>
  <c r="GW67" i="41"/>
  <c r="HX67" i="41" s="1"/>
  <c r="GV67" i="41"/>
  <c r="FE67" i="41" s="1"/>
  <c r="GD67" i="41" s="1"/>
  <c r="GU67" i="41"/>
  <c r="GT67" i="41"/>
  <c r="FC67" i="41" s="1"/>
  <c r="GB67" i="41" s="1"/>
  <c r="GS67" i="41"/>
  <c r="HT67" i="41" s="1"/>
  <c r="GR67" i="41"/>
  <c r="FA67" i="41" s="1"/>
  <c r="FY67" i="41" s="1"/>
  <c r="GQ67" i="41"/>
  <c r="GP67" i="41"/>
  <c r="EY67" i="41" s="1"/>
  <c r="FW67" i="41" s="1"/>
  <c r="GO67" i="41"/>
  <c r="HP67" i="41" s="1"/>
  <c r="GN67" i="41"/>
  <c r="GM67" i="41"/>
  <c r="GH67" i="41"/>
  <c r="EH67" i="41"/>
  <c r="ET67" i="41" s="1"/>
  <c r="EG67" i="41"/>
  <c r="ES67" i="41" s="1"/>
  <c r="EF67" i="41"/>
  <c r="ER67" i="41" s="1"/>
  <c r="EE67" i="41"/>
  <c r="EQ67" i="41" s="1"/>
  <c r="ED67" i="41"/>
  <c r="EP67" i="41" s="1"/>
  <c r="EC67" i="41"/>
  <c r="EO67" i="41" s="1"/>
  <c r="EB67" i="41"/>
  <c r="EN67" i="41" s="1"/>
  <c r="EA67" i="41"/>
  <c r="EM67" i="41" s="1"/>
  <c r="DZ67" i="41"/>
  <c r="EL67" i="41" s="1"/>
  <c r="DY67" i="41"/>
  <c r="EK67" i="41" s="1"/>
  <c r="DX67" i="41"/>
  <c r="EJ67" i="41" s="1"/>
  <c r="DW67" i="41"/>
  <c r="EI67" i="41" s="1"/>
  <c r="DP67" i="41"/>
  <c r="DQ67" i="41" s="1"/>
  <c r="DH67" i="41"/>
  <c r="DG67" i="41"/>
  <c r="DF67" i="41"/>
  <c r="DI67" i="41" s="1"/>
  <c r="BJ67" i="41" s="1"/>
  <c r="DD67" i="41"/>
  <c r="DS67" i="41" s="1"/>
  <c r="DA67" i="41"/>
  <c r="CS67" i="41"/>
  <c r="CP67" i="41"/>
  <c r="CO67" i="41"/>
  <c r="DR67" i="41" s="1"/>
  <c r="DT67" i="41" s="1"/>
  <c r="FP67" i="41" s="1"/>
  <c r="FR67" i="41" s="1"/>
  <c r="CN67" i="41"/>
  <c r="CM67" i="41"/>
  <c r="CL67" i="41"/>
  <c r="CJ67" i="41"/>
  <c r="CH67" i="41"/>
  <c r="CR67" i="41" s="1"/>
  <c r="BG67" i="41" s="1"/>
  <c r="CG67" i="41"/>
  <c r="HL66" i="41"/>
  <c r="HJ66" i="41"/>
  <c r="HK66" i="41" s="1"/>
  <c r="BO66" i="41" s="1"/>
  <c r="HG66" i="41"/>
  <c r="CT66" i="41" s="1"/>
  <c r="HF66" i="41"/>
  <c r="HE66" i="41"/>
  <c r="HD66" i="41"/>
  <c r="GX66" i="41"/>
  <c r="HY66" i="41" s="1"/>
  <c r="GW66" i="41"/>
  <c r="GV66" i="41"/>
  <c r="HW66" i="41" s="1"/>
  <c r="GU66" i="41"/>
  <c r="FD66" i="41" s="1"/>
  <c r="GC66" i="41" s="1"/>
  <c r="GT66" i="41"/>
  <c r="GS66" i="41"/>
  <c r="FB66" i="41" s="1"/>
  <c r="GA66" i="41" s="1"/>
  <c r="GR66" i="41"/>
  <c r="HS66" i="41" s="1"/>
  <c r="GQ66" i="41"/>
  <c r="EZ66" i="41" s="1"/>
  <c r="FX66" i="41" s="1"/>
  <c r="GP66" i="41"/>
  <c r="HQ66" i="41" s="1"/>
  <c r="GO66" i="41"/>
  <c r="EX66" i="41" s="1"/>
  <c r="FV66" i="41" s="1"/>
  <c r="GN66" i="41"/>
  <c r="HO66" i="41" s="1"/>
  <c r="GM66" i="41"/>
  <c r="GH66" i="41"/>
  <c r="EH66" i="41"/>
  <c r="ET66" i="41" s="1"/>
  <c r="EG66" i="41"/>
  <c r="ES66" i="41" s="1"/>
  <c r="EF66" i="41"/>
  <c r="ER66" i="41" s="1"/>
  <c r="EE66" i="41"/>
  <c r="EQ66" i="41" s="1"/>
  <c r="ED66" i="41"/>
  <c r="EP66" i="41" s="1"/>
  <c r="EC66" i="41"/>
  <c r="EO66" i="41" s="1"/>
  <c r="EB66" i="41"/>
  <c r="EN66" i="41" s="1"/>
  <c r="EA66" i="41"/>
  <c r="EM66" i="41" s="1"/>
  <c r="DZ66" i="41"/>
  <c r="EL66" i="41" s="1"/>
  <c r="DY66" i="41"/>
  <c r="EK66" i="41" s="1"/>
  <c r="DX66" i="41"/>
  <c r="EJ66" i="41" s="1"/>
  <c r="DW66" i="41"/>
  <c r="EI66" i="41" s="1"/>
  <c r="DP66" i="41"/>
  <c r="DQ66" i="41" s="1"/>
  <c r="DH66" i="41"/>
  <c r="DG66" i="41"/>
  <c r="DF66" i="41"/>
  <c r="DI66" i="41" s="1"/>
  <c r="BJ66" i="41" s="1"/>
  <c r="DD66" i="41"/>
  <c r="DA66" i="41"/>
  <c r="CS66" i="41"/>
  <c r="CP66" i="41"/>
  <c r="CO66" i="41"/>
  <c r="DR66" i="41" s="1"/>
  <c r="DU66" i="41" s="1"/>
  <c r="CN66" i="41"/>
  <c r="CM66" i="41"/>
  <c r="CV66" i="41" s="1"/>
  <c r="CL66" i="41"/>
  <c r="CJ66" i="41"/>
  <c r="CH66" i="41"/>
  <c r="CR66" i="41" s="1"/>
  <c r="BG66" i="41" s="1"/>
  <c r="CG66" i="41"/>
  <c r="HL65" i="41"/>
  <c r="HJ65" i="41"/>
  <c r="HK65" i="41" s="1"/>
  <c r="BO65" i="41" s="1"/>
  <c r="HG65" i="41"/>
  <c r="CT65" i="41" s="1"/>
  <c r="HF65" i="41"/>
  <c r="HE65" i="41"/>
  <c r="HD65" i="41"/>
  <c r="GX65" i="41"/>
  <c r="GW65" i="41"/>
  <c r="GV65" i="41"/>
  <c r="FE65" i="41" s="1"/>
  <c r="GD65" i="41" s="1"/>
  <c r="GU65" i="41"/>
  <c r="HV65" i="41" s="1"/>
  <c r="GT65" i="41"/>
  <c r="GS65" i="41"/>
  <c r="HT65" i="41" s="1"/>
  <c r="GR65" i="41"/>
  <c r="FA65" i="41" s="1"/>
  <c r="FY65" i="41" s="1"/>
  <c r="GQ65" i="41"/>
  <c r="HR65" i="41" s="1"/>
  <c r="GP65" i="41"/>
  <c r="GO65" i="41"/>
  <c r="GN65" i="41"/>
  <c r="GM65" i="41"/>
  <c r="HN65" i="41" s="1"/>
  <c r="EH65" i="41"/>
  <c r="ET65" i="41" s="1"/>
  <c r="EG65" i="41"/>
  <c r="ES65" i="41" s="1"/>
  <c r="EF65" i="41"/>
  <c r="ER65" i="41" s="1"/>
  <c r="EE65" i="41"/>
  <c r="EQ65" i="41" s="1"/>
  <c r="ED65" i="41"/>
  <c r="EP65" i="41" s="1"/>
  <c r="EC65" i="41"/>
  <c r="EO65" i="41" s="1"/>
  <c r="EB65" i="41"/>
  <c r="EN65" i="41" s="1"/>
  <c r="EA65" i="41"/>
  <c r="EM65" i="41" s="1"/>
  <c r="DZ65" i="41"/>
  <c r="EL65" i="41" s="1"/>
  <c r="DY65" i="41"/>
  <c r="EK65" i="41" s="1"/>
  <c r="DX65" i="41"/>
  <c r="EJ65" i="41" s="1"/>
  <c r="DW65" i="41"/>
  <c r="EI65" i="41" s="1"/>
  <c r="DP65" i="41"/>
  <c r="DQ65" i="41" s="1"/>
  <c r="DH65" i="41"/>
  <c r="DG65" i="41"/>
  <c r="DF65" i="41"/>
  <c r="DI65" i="41" s="1"/>
  <c r="BJ65" i="41" s="1"/>
  <c r="DD65" i="41"/>
  <c r="DA65" i="41"/>
  <c r="CS65" i="41"/>
  <c r="CP65" i="41"/>
  <c r="CO65" i="41"/>
  <c r="DR65" i="41" s="1"/>
  <c r="CN65" i="41"/>
  <c r="CM65" i="41"/>
  <c r="CL65" i="41"/>
  <c r="CJ65" i="41"/>
  <c r="CH65" i="41"/>
  <c r="CR65" i="41" s="1"/>
  <c r="BG65" i="41" s="1"/>
  <c r="CG65" i="41"/>
  <c r="HL64" i="41"/>
  <c r="HJ64" i="41"/>
  <c r="HK64" i="41" s="1"/>
  <c r="BO64" i="41" s="1"/>
  <c r="HG64" i="41"/>
  <c r="CT64" i="41" s="1"/>
  <c r="HF64" i="41"/>
  <c r="HE64" i="41"/>
  <c r="HD64" i="41"/>
  <c r="GX64" i="41"/>
  <c r="HY64" i="41" s="1"/>
  <c r="GW64" i="41"/>
  <c r="GV64" i="41"/>
  <c r="HW64" i="41" s="1"/>
  <c r="GU64" i="41"/>
  <c r="FD64" i="41" s="1"/>
  <c r="GC64" i="41" s="1"/>
  <c r="GT64" i="41"/>
  <c r="GS64" i="41"/>
  <c r="FB64" i="41" s="1"/>
  <c r="GA64" i="41" s="1"/>
  <c r="GR64" i="41"/>
  <c r="HS64" i="41" s="1"/>
  <c r="GQ64" i="41"/>
  <c r="EZ64" i="41" s="1"/>
  <c r="FX64" i="41" s="1"/>
  <c r="GP64" i="41"/>
  <c r="HQ64" i="41" s="1"/>
  <c r="GO64" i="41"/>
  <c r="EX64" i="41" s="1"/>
  <c r="FV64" i="41" s="1"/>
  <c r="GN64" i="41"/>
  <c r="HO64" i="41" s="1"/>
  <c r="GM64" i="41"/>
  <c r="GH64" i="41"/>
  <c r="EH64" i="41"/>
  <c r="ET64" i="41" s="1"/>
  <c r="EG64" i="41"/>
  <c r="ES64" i="41" s="1"/>
  <c r="EF64" i="41"/>
  <c r="ER64" i="41" s="1"/>
  <c r="EE64" i="41"/>
  <c r="EQ64" i="41" s="1"/>
  <c r="ED64" i="41"/>
  <c r="EP64" i="41" s="1"/>
  <c r="EC64" i="41"/>
  <c r="EO64" i="41" s="1"/>
  <c r="EB64" i="41"/>
  <c r="EN64" i="41" s="1"/>
  <c r="EA64" i="41"/>
  <c r="EM64" i="41" s="1"/>
  <c r="DZ64" i="41"/>
  <c r="EL64" i="41" s="1"/>
  <c r="DY64" i="41"/>
  <c r="EK64" i="41" s="1"/>
  <c r="DX64" i="41"/>
  <c r="EJ64" i="41" s="1"/>
  <c r="DW64" i="41"/>
  <c r="EI64" i="41" s="1"/>
  <c r="DP64" i="41"/>
  <c r="DQ64" i="41" s="1"/>
  <c r="DH64" i="41"/>
  <c r="DG64" i="41"/>
  <c r="DF64" i="41"/>
  <c r="DI64" i="41" s="1"/>
  <c r="BJ64" i="41" s="1"/>
  <c r="DD64" i="41"/>
  <c r="DA64" i="41"/>
  <c r="CS64" i="41"/>
  <c r="CP64" i="41"/>
  <c r="CO64" i="41"/>
  <c r="DR64" i="41" s="1"/>
  <c r="CN64" i="41"/>
  <c r="CM64" i="41"/>
  <c r="CV64" i="41" s="1"/>
  <c r="CL64" i="41"/>
  <c r="CJ64" i="41"/>
  <c r="CH64" i="41"/>
  <c r="CR64" i="41" s="1"/>
  <c r="BG64" i="41" s="1"/>
  <c r="CG64" i="41"/>
  <c r="HL63" i="41"/>
  <c r="HJ63" i="41"/>
  <c r="HK63" i="41" s="1"/>
  <c r="BO63" i="41" s="1"/>
  <c r="HG63" i="41"/>
  <c r="CT63" i="41" s="1"/>
  <c r="HF63" i="41"/>
  <c r="HE63" i="41"/>
  <c r="HD63" i="41"/>
  <c r="GX63" i="41"/>
  <c r="FG63" i="41" s="1"/>
  <c r="GF63" i="41" s="1"/>
  <c r="GW63" i="41"/>
  <c r="HX63" i="41" s="1"/>
  <c r="GV63" i="41"/>
  <c r="FE63" i="41" s="1"/>
  <c r="GD63" i="41" s="1"/>
  <c r="GU63" i="41"/>
  <c r="HV63" i="41" s="1"/>
  <c r="GT63" i="41"/>
  <c r="FC63" i="41" s="1"/>
  <c r="GB63" i="41" s="1"/>
  <c r="GS63" i="41"/>
  <c r="HT63" i="41" s="1"/>
  <c r="GR63" i="41"/>
  <c r="FA63" i="41" s="1"/>
  <c r="FY63" i="41" s="1"/>
  <c r="GQ63" i="41"/>
  <c r="GP63" i="41"/>
  <c r="EY63" i="41" s="1"/>
  <c r="FW63" i="41" s="1"/>
  <c r="GO63" i="41"/>
  <c r="HP63" i="41" s="1"/>
  <c r="GN63" i="41"/>
  <c r="GM63" i="41"/>
  <c r="HN63" i="41" s="1"/>
  <c r="EH63" i="41"/>
  <c r="ET63" i="41" s="1"/>
  <c r="EG63" i="41"/>
  <c r="ES63" i="41" s="1"/>
  <c r="EF63" i="41"/>
  <c r="ER63" i="41" s="1"/>
  <c r="EE63" i="41"/>
  <c r="EQ63" i="41" s="1"/>
  <c r="ED63" i="41"/>
  <c r="EP63" i="41" s="1"/>
  <c r="EC63" i="41"/>
  <c r="EO63" i="41" s="1"/>
  <c r="EB63" i="41"/>
  <c r="EN63" i="41" s="1"/>
  <c r="EA63" i="41"/>
  <c r="EM63" i="41" s="1"/>
  <c r="DZ63" i="41"/>
  <c r="EL63" i="41" s="1"/>
  <c r="DY63" i="41"/>
  <c r="EK63" i="41" s="1"/>
  <c r="DX63" i="41"/>
  <c r="EJ63" i="41" s="1"/>
  <c r="DW63" i="41"/>
  <c r="EI63" i="41" s="1"/>
  <c r="DP63" i="41"/>
  <c r="DQ63" i="41" s="1"/>
  <c r="DH63" i="41"/>
  <c r="DG63" i="41"/>
  <c r="DF63" i="41"/>
  <c r="DI63" i="41" s="1"/>
  <c r="BJ63" i="41" s="1"/>
  <c r="DD63" i="41"/>
  <c r="DS63" i="41" s="1"/>
  <c r="DA63" i="41"/>
  <c r="CS63" i="41"/>
  <c r="CP63" i="41"/>
  <c r="CO63" i="41"/>
  <c r="DR63" i="41" s="1"/>
  <c r="DT63" i="41" s="1"/>
  <c r="FP63" i="41" s="1"/>
  <c r="FR63" i="41" s="1"/>
  <c r="CN63" i="41"/>
  <c r="CM63" i="41"/>
  <c r="CL63" i="41"/>
  <c r="CJ63" i="41"/>
  <c r="CH63" i="41"/>
  <c r="CR63" i="41" s="1"/>
  <c r="BG63" i="41" s="1"/>
  <c r="CG63" i="41"/>
  <c r="HL62" i="41"/>
  <c r="HJ62" i="41"/>
  <c r="HK62" i="41" s="1"/>
  <c r="BO62" i="41" s="1"/>
  <c r="HG62" i="41"/>
  <c r="CT62" i="41" s="1"/>
  <c r="HF62" i="41"/>
  <c r="HE62" i="41"/>
  <c r="HD62" i="41"/>
  <c r="GX62" i="41"/>
  <c r="HY62" i="41" s="1"/>
  <c r="GW62" i="41"/>
  <c r="FF62" i="41" s="1"/>
  <c r="GE62" i="41" s="1"/>
  <c r="GV62" i="41"/>
  <c r="HW62" i="41" s="1"/>
  <c r="GU62" i="41"/>
  <c r="FD62" i="41" s="1"/>
  <c r="GC62" i="41" s="1"/>
  <c r="GT62" i="41"/>
  <c r="HU62" i="41" s="1"/>
  <c r="GS62" i="41"/>
  <c r="FB62" i="41" s="1"/>
  <c r="GA62" i="41" s="1"/>
  <c r="GR62" i="41"/>
  <c r="HS62" i="41" s="1"/>
  <c r="GQ62" i="41"/>
  <c r="EZ62" i="41" s="1"/>
  <c r="FX62" i="41" s="1"/>
  <c r="GP62" i="41"/>
  <c r="HQ62" i="41" s="1"/>
  <c r="GO62" i="41"/>
  <c r="EX62" i="41" s="1"/>
  <c r="FV62" i="41" s="1"/>
  <c r="GN62" i="41"/>
  <c r="HO62" i="41" s="1"/>
  <c r="GM62" i="41"/>
  <c r="GH62" i="41"/>
  <c r="EH62" i="41"/>
  <c r="ET62" i="41" s="1"/>
  <c r="EG62" i="41"/>
  <c r="ES62" i="41" s="1"/>
  <c r="EF62" i="41"/>
  <c r="ER62" i="41" s="1"/>
  <c r="EE62" i="41"/>
  <c r="EQ62" i="41" s="1"/>
  <c r="ED62" i="41"/>
  <c r="EP62" i="41" s="1"/>
  <c r="EC62" i="41"/>
  <c r="EO62" i="41" s="1"/>
  <c r="EB62" i="41"/>
  <c r="EN62" i="41" s="1"/>
  <c r="EA62" i="41"/>
  <c r="EM62" i="41" s="1"/>
  <c r="DZ62" i="41"/>
  <c r="EL62" i="41" s="1"/>
  <c r="DY62" i="41"/>
  <c r="EK62" i="41" s="1"/>
  <c r="DX62" i="41"/>
  <c r="EJ62" i="41" s="1"/>
  <c r="DW62" i="41"/>
  <c r="EI62" i="41" s="1"/>
  <c r="DP62" i="41"/>
  <c r="DQ62" i="41" s="1"/>
  <c r="DH62" i="41"/>
  <c r="DG62" i="41"/>
  <c r="DF62" i="41"/>
  <c r="DI62" i="41" s="1"/>
  <c r="BJ62" i="41" s="1"/>
  <c r="DD62" i="41"/>
  <c r="DA62" i="41"/>
  <c r="CS62" i="41"/>
  <c r="CP62" i="41"/>
  <c r="CO62" i="41"/>
  <c r="DR62" i="41" s="1"/>
  <c r="CN62" i="41"/>
  <c r="CM62" i="41"/>
  <c r="CV62" i="41" s="1"/>
  <c r="CL62" i="41"/>
  <c r="CJ62" i="41"/>
  <c r="CH62" i="41"/>
  <c r="CR62" i="41" s="1"/>
  <c r="BG62" i="41" s="1"/>
  <c r="CG62" i="41"/>
  <c r="HL61" i="41"/>
  <c r="HJ61" i="41"/>
  <c r="HK61" i="41" s="1"/>
  <c r="BO61" i="41" s="1"/>
  <c r="HG61" i="41"/>
  <c r="CT61" i="41" s="1"/>
  <c r="HF61" i="41"/>
  <c r="HE61" i="41"/>
  <c r="HD61" i="41"/>
  <c r="GX61" i="41"/>
  <c r="FG61" i="41" s="1"/>
  <c r="GF61" i="41" s="1"/>
  <c r="GW61" i="41"/>
  <c r="HX61" i="41" s="1"/>
  <c r="GV61" i="41"/>
  <c r="FE61" i="41" s="1"/>
  <c r="GD61" i="41" s="1"/>
  <c r="GU61" i="41"/>
  <c r="HV61" i="41" s="1"/>
  <c r="GT61" i="41"/>
  <c r="FC61" i="41" s="1"/>
  <c r="GB61" i="41" s="1"/>
  <c r="GS61" i="41"/>
  <c r="HT61" i="41" s="1"/>
  <c r="GR61" i="41"/>
  <c r="FA61" i="41" s="1"/>
  <c r="FY61" i="41" s="1"/>
  <c r="GQ61" i="41"/>
  <c r="HR61" i="41" s="1"/>
  <c r="GP61" i="41"/>
  <c r="EY61" i="41" s="1"/>
  <c r="FW61" i="41" s="1"/>
  <c r="GO61" i="41"/>
  <c r="HP61" i="41" s="1"/>
  <c r="GN61" i="41"/>
  <c r="GM61" i="41"/>
  <c r="HN61" i="41" s="1"/>
  <c r="GH61" i="41"/>
  <c r="EH61" i="41"/>
  <c r="ET61" i="41" s="1"/>
  <c r="EG61" i="41"/>
  <c r="ES61" i="41" s="1"/>
  <c r="EF61" i="41"/>
  <c r="ER61" i="41" s="1"/>
  <c r="EE61" i="41"/>
  <c r="EQ61" i="41" s="1"/>
  <c r="ED61" i="41"/>
  <c r="EP61" i="41" s="1"/>
  <c r="EC61" i="41"/>
  <c r="EO61" i="41" s="1"/>
  <c r="EB61" i="41"/>
  <c r="EN61" i="41" s="1"/>
  <c r="EA61" i="41"/>
  <c r="EM61" i="41" s="1"/>
  <c r="DZ61" i="41"/>
  <c r="EL61" i="41" s="1"/>
  <c r="DY61" i="41"/>
  <c r="EK61" i="41" s="1"/>
  <c r="DX61" i="41"/>
  <c r="EJ61" i="41" s="1"/>
  <c r="DW61" i="41"/>
  <c r="EI61" i="41" s="1"/>
  <c r="DP61" i="41"/>
  <c r="DQ61" i="41" s="1"/>
  <c r="DH61" i="41"/>
  <c r="DG61" i="41"/>
  <c r="DF61" i="41"/>
  <c r="DI61" i="41" s="1"/>
  <c r="BJ61" i="41" s="1"/>
  <c r="DD61" i="41"/>
  <c r="DS61" i="41" s="1"/>
  <c r="DA61" i="41"/>
  <c r="CS61" i="41"/>
  <c r="CP61" i="41"/>
  <c r="CO61" i="41"/>
  <c r="DR61" i="41" s="1"/>
  <c r="DT61" i="41" s="1"/>
  <c r="FP61" i="41" s="1"/>
  <c r="FR61" i="41" s="1"/>
  <c r="CN61" i="41"/>
  <c r="CM61" i="41"/>
  <c r="CL61" i="41"/>
  <c r="CJ61" i="41"/>
  <c r="CH61" i="41"/>
  <c r="CR61" i="41" s="1"/>
  <c r="BG61" i="41" s="1"/>
  <c r="CG61" i="41"/>
  <c r="HL60" i="41"/>
  <c r="HJ60" i="41"/>
  <c r="HK60" i="41" s="1"/>
  <c r="BO60" i="41" s="1"/>
  <c r="HG60" i="41"/>
  <c r="CT60" i="41" s="1"/>
  <c r="HF60" i="41"/>
  <c r="HE60" i="41"/>
  <c r="HD60" i="41"/>
  <c r="GX60" i="41"/>
  <c r="HY60" i="41" s="1"/>
  <c r="GW60" i="41"/>
  <c r="GV60" i="41"/>
  <c r="HW60" i="41" s="1"/>
  <c r="GU60" i="41"/>
  <c r="FD60" i="41" s="1"/>
  <c r="GC60" i="41" s="1"/>
  <c r="GT60" i="41"/>
  <c r="HU60" i="41" s="1"/>
  <c r="GS60" i="41"/>
  <c r="FB60" i="41" s="1"/>
  <c r="GA60" i="41" s="1"/>
  <c r="GR60" i="41"/>
  <c r="HS60" i="41" s="1"/>
  <c r="GQ60" i="41"/>
  <c r="EZ60" i="41" s="1"/>
  <c r="FX60" i="41" s="1"/>
  <c r="GP60" i="41"/>
  <c r="HQ60" i="41" s="1"/>
  <c r="GO60" i="41"/>
  <c r="EX60" i="41" s="1"/>
  <c r="FV60" i="41" s="1"/>
  <c r="GN60" i="41"/>
  <c r="HO60" i="41" s="1"/>
  <c r="GM60" i="41"/>
  <c r="GH60" i="41"/>
  <c r="EH60" i="41"/>
  <c r="ET60" i="41" s="1"/>
  <c r="EG60" i="41"/>
  <c r="ES60" i="41" s="1"/>
  <c r="EF60" i="41"/>
  <c r="ER60" i="41" s="1"/>
  <c r="EE60" i="41"/>
  <c r="EQ60" i="41" s="1"/>
  <c r="ED60" i="41"/>
  <c r="EP60" i="41" s="1"/>
  <c r="EC60" i="41"/>
  <c r="EO60" i="41" s="1"/>
  <c r="EB60" i="41"/>
  <c r="EN60" i="41" s="1"/>
  <c r="EA60" i="41"/>
  <c r="EM60" i="41" s="1"/>
  <c r="DZ60" i="41"/>
  <c r="EL60" i="41" s="1"/>
  <c r="DY60" i="41"/>
  <c r="EK60" i="41" s="1"/>
  <c r="DX60" i="41"/>
  <c r="EJ60" i="41" s="1"/>
  <c r="DW60" i="41"/>
  <c r="EI60" i="41" s="1"/>
  <c r="DP60" i="41"/>
  <c r="DQ60" i="41" s="1"/>
  <c r="DH60" i="41"/>
  <c r="DG60" i="41"/>
  <c r="DF60" i="41"/>
  <c r="DI60" i="41" s="1"/>
  <c r="BJ60" i="41" s="1"/>
  <c r="DD60" i="41"/>
  <c r="DA60" i="41"/>
  <c r="CS60" i="41"/>
  <c r="CP60" i="41"/>
  <c r="CO60" i="41"/>
  <c r="DR60" i="41" s="1"/>
  <c r="CN60" i="41"/>
  <c r="CM60" i="41"/>
  <c r="CV60" i="41" s="1"/>
  <c r="CL60" i="41"/>
  <c r="CJ60" i="41"/>
  <c r="CH60" i="41"/>
  <c r="CR60" i="41" s="1"/>
  <c r="BG60" i="41" s="1"/>
  <c r="CG60" i="41"/>
  <c r="HL59" i="41"/>
  <c r="HJ59" i="41"/>
  <c r="HK59" i="41" s="1"/>
  <c r="BO59" i="41" s="1"/>
  <c r="HG59" i="41"/>
  <c r="CT59" i="41" s="1"/>
  <c r="HF59" i="41"/>
  <c r="HE59" i="41"/>
  <c r="HD59" i="41"/>
  <c r="GX59" i="41"/>
  <c r="FG59" i="41" s="1"/>
  <c r="GF59" i="41" s="1"/>
  <c r="GW59" i="41"/>
  <c r="GV59" i="41"/>
  <c r="FE59" i="41" s="1"/>
  <c r="GD59" i="41" s="1"/>
  <c r="GU59" i="41"/>
  <c r="HV59" i="41" s="1"/>
  <c r="GT59" i="41"/>
  <c r="FC59" i="41" s="1"/>
  <c r="GB59" i="41" s="1"/>
  <c r="GS59" i="41"/>
  <c r="GR59" i="41"/>
  <c r="FA59" i="41" s="1"/>
  <c r="FY59" i="41" s="1"/>
  <c r="GQ59" i="41"/>
  <c r="GP59" i="41"/>
  <c r="EY59" i="41" s="1"/>
  <c r="FW59" i="41" s="1"/>
  <c r="GO59" i="41"/>
  <c r="GN59" i="41"/>
  <c r="GM59" i="41"/>
  <c r="HN59" i="41" s="1"/>
  <c r="EH59" i="41"/>
  <c r="ET59" i="41" s="1"/>
  <c r="EG59" i="41"/>
  <c r="ES59" i="41" s="1"/>
  <c r="EF59" i="41"/>
  <c r="ER59" i="41" s="1"/>
  <c r="EE59" i="41"/>
  <c r="EQ59" i="41" s="1"/>
  <c r="ED59" i="41"/>
  <c r="EP59" i="41" s="1"/>
  <c r="EC59" i="41"/>
  <c r="EO59" i="41" s="1"/>
  <c r="EB59" i="41"/>
  <c r="EN59" i="41" s="1"/>
  <c r="EA59" i="41"/>
  <c r="EM59" i="41" s="1"/>
  <c r="DZ59" i="41"/>
  <c r="EL59" i="41" s="1"/>
  <c r="DY59" i="41"/>
  <c r="EK59" i="41" s="1"/>
  <c r="DX59" i="41"/>
  <c r="EJ59" i="41" s="1"/>
  <c r="DW59" i="41"/>
  <c r="EI59" i="41" s="1"/>
  <c r="DP59" i="41"/>
  <c r="DQ59" i="41" s="1"/>
  <c r="DH59" i="41"/>
  <c r="DG59" i="41"/>
  <c r="DF59" i="41"/>
  <c r="DI59" i="41" s="1"/>
  <c r="BJ59" i="41" s="1"/>
  <c r="DD59" i="41"/>
  <c r="DS59" i="41" s="1"/>
  <c r="DA59" i="41"/>
  <c r="CS59" i="41"/>
  <c r="CP59" i="41"/>
  <c r="CO59" i="41"/>
  <c r="DR59" i="41" s="1"/>
  <c r="DT59" i="41" s="1"/>
  <c r="FP59" i="41" s="1"/>
  <c r="FR59" i="41" s="1"/>
  <c r="CN59" i="41"/>
  <c r="CM59" i="41"/>
  <c r="CL59" i="41"/>
  <c r="CJ59" i="41"/>
  <c r="CH59" i="41"/>
  <c r="CR59" i="41" s="1"/>
  <c r="BG59" i="41" s="1"/>
  <c r="CG59" i="41"/>
  <c r="HL58" i="41"/>
  <c r="HJ58" i="41"/>
  <c r="HK58" i="41" s="1"/>
  <c r="BO58" i="41" s="1"/>
  <c r="HG58" i="41"/>
  <c r="CT58" i="41" s="1"/>
  <c r="HF58" i="41"/>
  <c r="HE58" i="41"/>
  <c r="HD58" i="41"/>
  <c r="GX58" i="41"/>
  <c r="HY58" i="41" s="1"/>
  <c r="GW58" i="41"/>
  <c r="FF58" i="41" s="1"/>
  <c r="GE58" i="41" s="1"/>
  <c r="GV58" i="41"/>
  <c r="GU58" i="41"/>
  <c r="FD58" i="41" s="1"/>
  <c r="GC58" i="41" s="1"/>
  <c r="GT58" i="41"/>
  <c r="GS58" i="41"/>
  <c r="FB58" i="41" s="1"/>
  <c r="GA58" i="41" s="1"/>
  <c r="GR58" i="41"/>
  <c r="GQ58" i="41"/>
  <c r="EZ58" i="41" s="1"/>
  <c r="FX58" i="41" s="1"/>
  <c r="GP58" i="41"/>
  <c r="HQ58" i="41" s="1"/>
  <c r="GO58" i="41"/>
  <c r="EX58" i="41" s="1"/>
  <c r="FV58" i="41" s="1"/>
  <c r="GN58" i="41"/>
  <c r="GM58" i="41"/>
  <c r="GH58" i="41"/>
  <c r="EH58" i="41"/>
  <c r="ET58" i="41" s="1"/>
  <c r="EG58" i="41"/>
  <c r="ES58" i="41" s="1"/>
  <c r="EF58" i="41"/>
  <c r="ER58" i="41" s="1"/>
  <c r="EE58" i="41"/>
  <c r="EQ58" i="41" s="1"/>
  <c r="ED58" i="41"/>
  <c r="EP58" i="41" s="1"/>
  <c r="EC58" i="41"/>
  <c r="EO58" i="41" s="1"/>
  <c r="EB58" i="41"/>
  <c r="EN58" i="41" s="1"/>
  <c r="EA58" i="41"/>
  <c r="EM58" i="41" s="1"/>
  <c r="DZ58" i="41"/>
  <c r="EL58" i="41" s="1"/>
  <c r="DY58" i="41"/>
  <c r="EK58" i="41" s="1"/>
  <c r="DX58" i="41"/>
  <c r="EJ58" i="41" s="1"/>
  <c r="DW58" i="41"/>
  <c r="EI58" i="41" s="1"/>
  <c r="DP58" i="41"/>
  <c r="DQ58" i="41" s="1"/>
  <c r="DH58" i="41"/>
  <c r="DG58" i="41"/>
  <c r="DF58" i="41"/>
  <c r="DI58" i="41" s="1"/>
  <c r="BJ58" i="41" s="1"/>
  <c r="DD58" i="41"/>
  <c r="DA58" i="41"/>
  <c r="CS58" i="41"/>
  <c r="CP58" i="41"/>
  <c r="CO58" i="41"/>
  <c r="DR58" i="41" s="1"/>
  <c r="CN58" i="41"/>
  <c r="CM58" i="41"/>
  <c r="CV58" i="41" s="1"/>
  <c r="CL58" i="41"/>
  <c r="CJ58" i="41"/>
  <c r="CH58" i="41"/>
  <c r="CR58" i="41" s="1"/>
  <c r="BG58" i="41" s="1"/>
  <c r="CG58" i="41"/>
  <c r="HL57" i="41"/>
  <c r="HJ57" i="41"/>
  <c r="HK57" i="41" s="1"/>
  <c r="BO57" i="41" s="1"/>
  <c r="HG57" i="41"/>
  <c r="CT57" i="41" s="1"/>
  <c r="HF57" i="41"/>
  <c r="HE57" i="41"/>
  <c r="HD57" i="41"/>
  <c r="GX57" i="41"/>
  <c r="GW57" i="41"/>
  <c r="HX57" i="41" s="1"/>
  <c r="GV57" i="41"/>
  <c r="FE57" i="41" s="1"/>
  <c r="GD57" i="41" s="1"/>
  <c r="GU57" i="41"/>
  <c r="GT57" i="41"/>
  <c r="FC57" i="41" s="1"/>
  <c r="GB57" i="41" s="1"/>
  <c r="GS57" i="41"/>
  <c r="HT57" i="41" s="1"/>
  <c r="GR57" i="41"/>
  <c r="FA57" i="41" s="1"/>
  <c r="FY57" i="41" s="1"/>
  <c r="GQ57" i="41"/>
  <c r="GP57" i="41"/>
  <c r="EY57" i="41" s="1"/>
  <c r="FW57" i="41" s="1"/>
  <c r="GO57" i="41"/>
  <c r="HP57" i="41" s="1"/>
  <c r="GN57" i="41"/>
  <c r="GM57" i="41"/>
  <c r="EH57" i="41"/>
  <c r="ET57" i="41" s="1"/>
  <c r="EG57" i="41"/>
  <c r="ES57" i="41" s="1"/>
  <c r="EF57" i="41"/>
  <c r="ER57" i="41" s="1"/>
  <c r="EE57" i="41"/>
  <c r="EQ57" i="41" s="1"/>
  <c r="ED57" i="41"/>
  <c r="EP57" i="41" s="1"/>
  <c r="EC57" i="41"/>
  <c r="EO57" i="41" s="1"/>
  <c r="EB57" i="41"/>
  <c r="EN57" i="41" s="1"/>
  <c r="EA57" i="41"/>
  <c r="EM57" i="41" s="1"/>
  <c r="DZ57" i="41"/>
  <c r="EL57" i="41" s="1"/>
  <c r="DY57" i="41"/>
  <c r="EK57" i="41" s="1"/>
  <c r="DX57" i="41"/>
  <c r="EJ57" i="41" s="1"/>
  <c r="DW57" i="41"/>
  <c r="EI57" i="41" s="1"/>
  <c r="DP57" i="41"/>
  <c r="DQ57" i="41" s="1"/>
  <c r="DH57" i="41"/>
  <c r="DG57" i="41"/>
  <c r="DF57" i="41"/>
  <c r="DI57" i="41" s="1"/>
  <c r="BJ57" i="41" s="1"/>
  <c r="DD57" i="41"/>
  <c r="DA57" i="41"/>
  <c r="CS57" i="41"/>
  <c r="CP57" i="41"/>
  <c r="CO57" i="41"/>
  <c r="DR57" i="41" s="1"/>
  <c r="CN57" i="41"/>
  <c r="CM57" i="41"/>
  <c r="CL57" i="41"/>
  <c r="CJ57" i="41"/>
  <c r="CH57" i="41"/>
  <c r="CR57" i="41" s="1"/>
  <c r="BG57" i="41" s="1"/>
  <c r="CG57" i="41"/>
  <c r="HL56" i="41"/>
  <c r="HJ56" i="41"/>
  <c r="HK56" i="41" s="1"/>
  <c r="BO56" i="41" s="1"/>
  <c r="HG56" i="41"/>
  <c r="CT56" i="41" s="1"/>
  <c r="HF56" i="41"/>
  <c r="HE56" i="41"/>
  <c r="HD56" i="41"/>
  <c r="GX56" i="41"/>
  <c r="GW56" i="41"/>
  <c r="GV56" i="41"/>
  <c r="HW56" i="41" s="1"/>
  <c r="GU56" i="41"/>
  <c r="FD56" i="41" s="1"/>
  <c r="GC56" i="41" s="1"/>
  <c r="GT56" i="41"/>
  <c r="GS56" i="41"/>
  <c r="FB56" i="41" s="1"/>
  <c r="GA56" i="41" s="1"/>
  <c r="GR56" i="41"/>
  <c r="HS56" i="41" s="1"/>
  <c r="GQ56" i="41"/>
  <c r="EZ56" i="41" s="1"/>
  <c r="FX56" i="41" s="1"/>
  <c r="GP56" i="41"/>
  <c r="GO56" i="41"/>
  <c r="GN56" i="41"/>
  <c r="HO56" i="41" s="1"/>
  <c r="GM56" i="41"/>
  <c r="EH56" i="41"/>
  <c r="ET56" i="41" s="1"/>
  <c r="EG56" i="41"/>
  <c r="ES56" i="41" s="1"/>
  <c r="EF56" i="41"/>
  <c r="ER56" i="41" s="1"/>
  <c r="EE56" i="41"/>
  <c r="EQ56" i="41" s="1"/>
  <c r="ED56" i="41"/>
  <c r="EP56" i="41" s="1"/>
  <c r="EC56" i="41"/>
  <c r="EO56" i="41" s="1"/>
  <c r="EB56" i="41"/>
  <c r="EN56" i="41" s="1"/>
  <c r="EA56" i="41"/>
  <c r="EM56" i="41" s="1"/>
  <c r="DZ56" i="41"/>
  <c r="EL56" i="41" s="1"/>
  <c r="DY56" i="41"/>
  <c r="EK56" i="41" s="1"/>
  <c r="DX56" i="41"/>
  <c r="EJ56" i="41" s="1"/>
  <c r="DW56" i="41"/>
  <c r="EI56" i="41" s="1"/>
  <c r="DP56" i="41"/>
  <c r="DQ56" i="41" s="1"/>
  <c r="DH56" i="41"/>
  <c r="DG56" i="41"/>
  <c r="DF56" i="41"/>
  <c r="DI56" i="41" s="1"/>
  <c r="BJ56" i="41" s="1"/>
  <c r="DD56" i="41"/>
  <c r="DA56" i="41"/>
  <c r="CS56" i="41"/>
  <c r="CP56" i="41"/>
  <c r="CO56" i="41"/>
  <c r="DR56" i="41" s="1"/>
  <c r="CN56" i="41"/>
  <c r="CM56" i="41"/>
  <c r="CV56" i="41" s="1"/>
  <c r="CL56" i="41"/>
  <c r="CJ56" i="41"/>
  <c r="CH56" i="41"/>
  <c r="CR56" i="41" s="1"/>
  <c r="BG56" i="41" s="1"/>
  <c r="CG56" i="41"/>
  <c r="HL55" i="41"/>
  <c r="HJ55" i="41"/>
  <c r="HK55" i="41" s="1"/>
  <c r="BO55" i="41" s="1"/>
  <c r="HG55" i="41"/>
  <c r="CT55" i="41" s="1"/>
  <c r="HF55" i="41"/>
  <c r="HE55" i="41"/>
  <c r="HD55" i="41"/>
  <c r="GX55" i="41"/>
  <c r="FG55" i="41" s="1"/>
  <c r="GF55" i="41" s="1"/>
  <c r="GW55" i="41"/>
  <c r="GV55" i="41"/>
  <c r="FE55" i="41" s="1"/>
  <c r="GD55" i="41" s="1"/>
  <c r="GU55" i="41"/>
  <c r="HV55" i="41" s="1"/>
  <c r="GT55" i="41"/>
  <c r="FC55" i="41" s="1"/>
  <c r="GB55" i="41" s="1"/>
  <c r="GS55" i="41"/>
  <c r="GR55" i="41"/>
  <c r="FA55" i="41" s="1"/>
  <c r="FY55" i="41" s="1"/>
  <c r="GQ55" i="41"/>
  <c r="HR55" i="41" s="1"/>
  <c r="GP55" i="41"/>
  <c r="EY55" i="41" s="1"/>
  <c r="FW55" i="41" s="1"/>
  <c r="GO55" i="41"/>
  <c r="GN55" i="41"/>
  <c r="GM55" i="41"/>
  <c r="HN55" i="41" s="1"/>
  <c r="GH55" i="41"/>
  <c r="EH55" i="41"/>
  <c r="ET55" i="41" s="1"/>
  <c r="EG55" i="41"/>
  <c r="ES55" i="41" s="1"/>
  <c r="EF55" i="41"/>
  <c r="ER55" i="41" s="1"/>
  <c r="EE55" i="41"/>
  <c r="EQ55" i="41" s="1"/>
  <c r="ED55" i="41"/>
  <c r="EP55" i="41" s="1"/>
  <c r="EC55" i="41"/>
  <c r="EO55" i="41" s="1"/>
  <c r="EB55" i="41"/>
  <c r="EN55" i="41" s="1"/>
  <c r="EA55" i="41"/>
  <c r="EM55" i="41" s="1"/>
  <c r="DZ55" i="41"/>
  <c r="EL55" i="41" s="1"/>
  <c r="DY55" i="41"/>
  <c r="EK55" i="41" s="1"/>
  <c r="DX55" i="41"/>
  <c r="EJ55" i="41" s="1"/>
  <c r="DW55" i="41"/>
  <c r="EI55" i="41" s="1"/>
  <c r="DP55" i="41"/>
  <c r="DQ55" i="41" s="1"/>
  <c r="DH55" i="41"/>
  <c r="DG55" i="41"/>
  <c r="DF55" i="41"/>
  <c r="DI55" i="41" s="1"/>
  <c r="BJ55" i="41" s="1"/>
  <c r="DD55" i="41"/>
  <c r="DS55" i="41" s="1"/>
  <c r="DA55" i="41"/>
  <c r="CS55" i="41"/>
  <c r="CP55" i="41"/>
  <c r="CO55" i="41"/>
  <c r="DR55" i="41" s="1"/>
  <c r="DT55" i="41" s="1"/>
  <c r="FP55" i="41" s="1"/>
  <c r="FR55" i="41" s="1"/>
  <c r="CN55" i="41"/>
  <c r="CM55" i="41"/>
  <c r="CL55" i="41"/>
  <c r="CJ55" i="41"/>
  <c r="CH55" i="41"/>
  <c r="CR55" i="41" s="1"/>
  <c r="BG55" i="41" s="1"/>
  <c r="CG55" i="41"/>
  <c r="HL54" i="41"/>
  <c r="HJ54" i="41"/>
  <c r="HK54" i="41" s="1"/>
  <c r="BO54" i="41" s="1"/>
  <c r="HG54" i="41"/>
  <c r="CT54" i="41" s="1"/>
  <c r="HF54" i="41"/>
  <c r="HE54" i="41"/>
  <c r="HD54" i="41"/>
  <c r="GX54" i="41"/>
  <c r="GW54" i="41"/>
  <c r="FF54" i="41" s="1"/>
  <c r="GE54" i="41" s="1"/>
  <c r="GV54" i="41"/>
  <c r="GU54" i="41"/>
  <c r="FD54" i="41" s="1"/>
  <c r="GC54" i="41" s="1"/>
  <c r="GT54" i="41"/>
  <c r="HU54" i="41" s="1"/>
  <c r="GS54" i="41"/>
  <c r="FB54" i="41" s="1"/>
  <c r="GA54" i="41" s="1"/>
  <c r="GR54" i="41"/>
  <c r="GQ54" i="41"/>
  <c r="EZ54" i="41" s="1"/>
  <c r="FX54" i="41" s="1"/>
  <c r="GP54" i="41"/>
  <c r="HQ54" i="41" s="1"/>
  <c r="GO54" i="41"/>
  <c r="EX54" i="41" s="1"/>
  <c r="FV54" i="41" s="1"/>
  <c r="GN54" i="41"/>
  <c r="EW54" i="41" s="1"/>
  <c r="FU54" i="41" s="1"/>
  <c r="GM54" i="41"/>
  <c r="HN54" i="41" s="1"/>
  <c r="GH54" i="41"/>
  <c r="EH54" i="41"/>
  <c r="ET54" i="41" s="1"/>
  <c r="EG54" i="41"/>
  <c r="ES54" i="41" s="1"/>
  <c r="EF54" i="41"/>
  <c r="ER54" i="41" s="1"/>
  <c r="EE54" i="41"/>
  <c r="EQ54" i="41" s="1"/>
  <c r="ED54" i="41"/>
  <c r="EP54" i="41" s="1"/>
  <c r="EC54" i="41"/>
  <c r="EO54" i="41" s="1"/>
  <c r="EB54" i="41"/>
  <c r="EN54" i="41" s="1"/>
  <c r="EA54" i="41"/>
  <c r="EM54" i="41" s="1"/>
  <c r="DZ54" i="41"/>
  <c r="EL54" i="41" s="1"/>
  <c r="DY54" i="41"/>
  <c r="EK54" i="41" s="1"/>
  <c r="DX54" i="41"/>
  <c r="EJ54" i="41" s="1"/>
  <c r="DW54" i="41"/>
  <c r="EI54" i="41" s="1"/>
  <c r="DP54" i="41"/>
  <c r="DQ54" i="41" s="1"/>
  <c r="DH54" i="41"/>
  <c r="DG54" i="41"/>
  <c r="DF54" i="41"/>
  <c r="DI54" i="41" s="1"/>
  <c r="BJ54" i="41" s="1"/>
  <c r="DD54" i="41"/>
  <c r="DA54" i="41"/>
  <c r="CS54" i="41"/>
  <c r="CP54" i="41"/>
  <c r="CO54" i="41"/>
  <c r="DR54" i="41" s="1"/>
  <c r="CN54" i="41"/>
  <c r="CM54" i="41"/>
  <c r="CV54" i="41" s="1"/>
  <c r="CL54" i="41"/>
  <c r="CJ54" i="41"/>
  <c r="CH54" i="41"/>
  <c r="CR54" i="41" s="1"/>
  <c r="BG54" i="41" s="1"/>
  <c r="CG54" i="41"/>
  <c r="HL53" i="41"/>
  <c r="HJ53" i="41"/>
  <c r="HK53" i="41" s="1"/>
  <c r="BO53" i="41" s="1"/>
  <c r="HG53" i="41"/>
  <c r="CT53" i="41" s="1"/>
  <c r="HF53" i="41"/>
  <c r="HE53" i="41"/>
  <c r="HD53" i="41"/>
  <c r="GX53" i="41"/>
  <c r="GW53" i="41"/>
  <c r="HX53" i="41" s="1"/>
  <c r="GV53" i="41"/>
  <c r="FE53" i="41" s="1"/>
  <c r="GD53" i="41" s="1"/>
  <c r="GU53" i="41"/>
  <c r="GT53" i="41"/>
  <c r="FC53" i="41" s="1"/>
  <c r="GB53" i="41" s="1"/>
  <c r="GS53" i="41"/>
  <c r="HT53" i="41" s="1"/>
  <c r="GR53" i="41"/>
  <c r="FA53" i="41" s="1"/>
  <c r="FY53" i="41" s="1"/>
  <c r="GQ53" i="41"/>
  <c r="GP53" i="41"/>
  <c r="GO53" i="41"/>
  <c r="HP53" i="41" s="1"/>
  <c r="GN53" i="41"/>
  <c r="GM53" i="41"/>
  <c r="GH53" i="41"/>
  <c r="EH53" i="41"/>
  <c r="ET53" i="41" s="1"/>
  <c r="EG53" i="41"/>
  <c r="ES53" i="41" s="1"/>
  <c r="EF53" i="41"/>
  <c r="ER53" i="41" s="1"/>
  <c r="EE53" i="41"/>
  <c r="EQ53" i="41" s="1"/>
  <c r="ED53" i="41"/>
  <c r="EP53" i="41" s="1"/>
  <c r="EC53" i="41"/>
  <c r="EO53" i="41" s="1"/>
  <c r="EB53" i="41"/>
  <c r="EN53" i="41" s="1"/>
  <c r="EA53" i="41"/>
  <c r="EM53" i="41" s="1"/>
  <c r="DZ53" i="41"/>
  <c r="EL53" i="41" s="1"/>
  <c r="DY53" i="41"/>
  <c r="EK53" i="41" s="1"/>
  <c r="DX53" i="41"/>
  <c r="EJ53" i="41" s="1"/>
  <c r="DW53" i="41"/>
  <c r="EI53" i="41" s="1"/>
  <c r="DP53" i="41"/>
  <c r="DQ53" i="41" s="1"/>
  <c r="DH53" i="41"/>
  <c r="DG53" i="41"/>
  <c r="DF53" i="41"/>
  <c r="DI53" i="41" s="1"/>
  <c r="BJ53" i="41" s="1"/>
  <c r="DD53" i="41"/>
  <c r="DS53" i="41" s="1"/>
  <c r="DA53" i="41"/>
  <c r="CS53" i="41"/>
  <c r="CP53" i="41"/>
  <c r="CO53" i="41"/>
  <c r="DR53" i="41" s="1"/>
  <c r="CN53" i="41"/>
  <c r="CM53" i="41"/>
  <c r="CL53" i="41"/>
  <c r="CJ53" i="41"/>
  <c r="CH53" i="41"/>
  <c r="CR53" i="41" s="1"/>
  <c r="BG53" i="41" s="1"/>
  <c r="CG53" i="41"/>
  <c r="HL52" i="41"/>
  <c r="HJ52" i="41"/>
  <c r="HK52" i="41" s="1"/>
  <c r="BO52" i="41" s="1"/>
  <c r="HG52" i="41"/>
  <c r="CT52" i="41" s="1"/>
  <c r="HF52" i="41"/>
  <c r="HE52" i="41"/>
  <c r="HD52" i="41"/>
  <c r="GX52" i="41"/>
  <c r="HY52" i="41" s="1"/>
  <c r="GW52" i="41"/>
  <c r="FF52" i="41" s="1"/>
  <c r="GE52" i="41" s="1"/>
  <c r="GV52" i="41"/>
  <c r="GU52" i="41"/>
  <c r="FD52" i="41" s="1"/>
  <c r="GC52" i="41" s="1"/>
  <c r="GT52" i="41"/>
  <c r="GS52" i="41"/>
  <c r="FB52" i="41" s="1"/>
  <c r="GA52" i="41" s="1"/>
  <c r="GR52" i="41"/>
  <c r="GQ52" i="41"/>
  <c r="EZ52" i="41" s="1"/>
  <c r="FX52" i="41" s="1"/>
  <c r="GP52" i="41"/>
  <c r="HQ52" i="41" s="1"/>
  <c r="GO52" i="41"/>
  <c r="EX52" i="41" s="1"/>
  <c r="FV52" i="41" s="1"/>
  <c r="GN52" i="41"/>
  <c r="GM52" i="41"/>
  <c r="GH52" i="41"/>
  <c r="EH52" i="41"/>
  <c r="ET52" i="41" s="1"/>
  <c r="EG52" i="41"/>
  <c r="ES52" i="41" s="1"/>
  <c r="EF52" i="41"/>
  <c r="ER52" i="41" s="1"/>
  <c r="EE52" i="41"/>
  <c r="EQ52" i="41" s="1"/>
  <c r="ED52" i="41"/>
  <c r="EP52" i="41" s="1"/>
  <c r="EC52" i="41"/>
  <c r="EO52" i="41" s="1"/>
  <c r="EB52" i="41"/>
  <c r="EN52" i="41" s="1"/>
  <c r="EA52" i="41"/>
  <c r="EM52" i="41" s="1"/>
  <c r="DZ52" i="41"/>
  <c r="EL52" i="41" s="1"/>
  <c r="DY52" i="41"/>
  <c r="EK52" i="41" s="1"/>
  <c r="DX52" i="41"/>
  <c r="EJ52" i="41" s="1"/>
  <c r="DW52" i="41"/>
  <c r="EI52" i="41" s="1"/>
  <c r="DP52" i="41"/>
  <c r="DQ52" i="41" s="1"/>
  <c r="DH52" i="41"/>
  <c r="DG52" i="41"/>
  <c r="DF52" i="41"/>
  <c r="DI52" i="41" s="1"/>
  <c r="BJ52" i="41" s="1"/>
  <c r="DD52" i="41"/>
  <c r="DA52" i="41"/>
  <c r="CS52" i="41"/>
  <c r="CP52" i="41"/>
  <c r="CO52" i="41"/>
  <c r="DR52" i="41" s="1"/>
  <c r="CN52" i="41"/>
  <c r="CM52" i="41"/>
  <c r="CV52" i="41" s="1"/>
  <c r="CL52" i="41"/>
  <c r="CJ52" i="41"/>
  <c r="CH52" i="41"/>
  <c r="CR52" i="41" s="1"/>
  <c r="BG52" i="41" s="1"/>
  <c r="CG52" i="41"/>
  <c r="HL51" i="41"/>
  <c r="HJ51" i="41"/>
  <c r="HK51" i="41" s="1"/>
  <c r="BO51" i="41" s="1"/>
  <c r="HG51" i="41"/>
  <c r="CT51" i="41" s="1"/>
  <c r="HF51" i="41"/>
  <c r="HE51" i="41"/>
  <c r="HD51" i="41"/>
  <c r="GX51" i="41"/>
  <c r="FG51" i="41" s="1"/>
  <c r="GF51" i="41" s="1"/>
  <c r="GW51" i="41"/>
  <c r="GV51" i="41"/>
  <c r="FE51" i="41" s="1"/>
  <c r="GD51" i="41" s="1"/>
  <c r="GU51" i="41"/>
  <c r="HV51" i="41" s="1"/>
  <c r="GT51" i="41"/>
  <c r="FC51" i="41" s="1"/>
  <c r="GB51" i="41" s="1"/>
  <c r="GS51" i="41"/>
  <c r="GR51" i="41"/>
  <c r="FA51" i="41" s="1"/>
  <c r="FY51" i="41" s="1"/>
  <c r="GQ51" i="41"/>
  <c r="HR51" i="41" s="1"/>
  <c r="GP51" i="41"/>
  <c r="EY51" i="41" s="1"/>
  <c r="FW51" i="41" s="1"/>
  <c r="GO51" i="41"/>
  <c r="GN51" i="41"/>
  <c r="GM51" i="41"/>
  <c r="HN51" i="41" s="1"/>
  <c r="EH51" i="41"/>
  <c r="ET51" i="41" s="1"/>
  <c r="EG51" i="41"/>
  <c r="ES51" i="41" s="1"/>
  <c r="EF51" i="41"/>
  <c r="ER51" i="41" s="1"/>
  <c r="EE51" i="41"/>
  <c r="EQ51" i="41" s="1"/>
  <c r="ED51" i="41"/>
  <c r="EP51" i="41" s="1"/>
  <c r="EC51" i="41"/>
  <c r="EO51" i="41" s="1"/>
  <c r="EB51" i="41"/>
  <c r="EN51" i="41" s="1"/>
  <c r="EA51" i="41"/>
  <c r="EM51" i="41" s="1"/>
  <c r="DZ51" i="41"/>
  <c r="EL51" i="41" s="1"/>
  <c r="DY51" i="41"/>
  <c r="EK51" i="41" s="1"/>
  <c r="DX51" i="41"/>
  <c r="EJ51" i="41" s="1"/>
  <c r="DW51" i="41"/>
  <c r="EI51" i="41" s="1"/>
  <c r="DP51" i="41"/>
  <c r="DQ51" i="41" s="1"/>
  <c r="DH51" i="41"/>
  <c r="DG51" i="41"/>
  <c r="DF51" i="41"/>
  <c r="DI51" i="41" s="1"/>
  <c r="BJ51" i="41" s="1"/>
  <c r="DD51" i="41"/>
  <c r="DA51" i="41"/>
  <c r="CS51" i="41"/>
  <c r="CP51" i="41"/>
  <c r="CO51" i="41"/>
  <c r="DR51" i="41" s="1"/>
  <c r="DT51" i="41" s="1"/>
  <c r="FP51" i="41" s="1"/>
  <c r="FR51" i="41" s="1"/>
  <c r="CN51" i="41"/>
  <c r="CM51" i="41"/>
  <c r="CL51" i="41"/>
  <c r="CJ51" i="41"/>
  <c r="CH51" i="41"/>
  <c r="CR51" i="41" s="1"/>
  <c r="BG51" i="41" s="1"/>
  <c r="CG51" i="41"/>
  <c r="HL50" i="41"/>
  <c r="HJ50" i="41"/>
  <c r="HK50" i="41" s="1"/>
  <c r="BO50" i="41" s="1"/>
  <c r="HG50" i="41"/>
  <c r="CT50" i="41" s="1"/>
  <c r="HF50" i="41"/>
  <c r="HE50" i="41"/>
  <c r="HD50" i="41"/>
  <c r="GX50" i="41"/>
  <c r="HY50" i="41" s="1"/>
  <c r="GW50" i="41"/>
  <c r="FF50" i="41" s="1"/>
  <c r="GE50" i="41" s="1"/>
  <c r="GV50" i="41"/>
  <c r="HW50" i="41" s="1"/>
  <c r="GU50" i="41"/>
  <c r="FD50" i="41" s="1"/>
  <c r="GC50" i="41" s="1"/>
  <c r="GT50" i="41"/>
  <c r="HU50" i="41" s="1"/>
  <c r="GS50" i="41"/>
  <c r="FB50" i="41" s="1"/>
  <c r="GA50" i="41" s="1"/>
  <c r="GR50" i="41"/>
  <c r="HS50" i="41" s="1"/>
  <c r="GQ50" i="41"/>
  <c r="EZ50" i="41" s="1"/>
  <c r="FX50" i="41" s="1"/>
  <c r="GP50" i="41"/>
  <c r="HQ50" i="41" s="1"/>
  <c r="GO50" i="41"/>
  <c r="EX50" i="41" s="1"/>
  <c r="FV50" i="41" s="1"/>
  <c r="GN50" i="41"/>
  <c r="HO50" i="41" s="1"/>
  <c r="GM50" i="41"/>
  <c r="GH50" i="41"/>
  <c r="EH50" i="41"/>
  <c r="ET50" i="41" s="1"/>
  <c r="EG50" i="41"/>
  <c r="ES50" i="41" s="1"/>
  <c r="EF50" i="41"/>
  <c r="ER50" i="41" s="1"/>
  <c r="EE50" i="41"/>
  <c r="EQ50" i="41" s="1"/>
  <c r="ED50" i="41"/>
  <c r="EP50" i="41" s="1"/>
  <c r="EC50" i="41"/>
  <c r="EO50" i="41" s="1"/>
  <c r="EB50" i="41"/>
  <c r="EN50" i="41" s="1"/>
  <c r="EA50" i="41"/>
  <c r="EM50" i="41" s="1"/>
  <c r="DZ50" i="41"/>
  <c r="EL50" i="41" s="1"/>
  <c r="DY50" i="41"/>
  <c r="EK50" i="41" s="1"/>
  <c r="DX50" i="41"/>
  <c r="EJ50" i="41" s="1"/>
  <c r="DW50" i="41"/>
  <c r="EI50" i="41" s="1"/>
  <c r="DP50" i="41"/>
  <c r="DQ50" i="41" s="1"/>
  <c r="DH50" i="41"/>
  <c r="DG50" i="41"/>
  <c r="DF50" i="41"/>
  <c r="DI50" i="41" s="1"/>
  <c r="BJ50" i="41" s="1"/>
  <c r="DD50" i="41"/>
  <c r="DA50" i="41"/>
  <c r="CS50" i="41"/>
  <c r="CP50" i="41"/>
  <c r="CO50" i="41"/>
  <c r="DR50" i="41" s="1"/>
  <c r="CN50" i="41"/>
  <c r="CM50" i="41"/>
  <c r="CV50" i="41" s="1"/>
  <c r="CL50" i="41"/>
  <c r="CJ50" i="41"/>
  <c r="CH50" i="41"/>
  <c r="CR50" i="41" s="1"/>
  <c r="BG50" i="41" s="1"/>
  <c r="CG50" i="41"/>
  <c r="HL49" i="41"/>
  <c r="HJ49" i="41"/>
  <c r="HK49" i="41" s="1"/>
  <c r="BO49" i="41" s="1"/>
  <c r="HG49" i="41"/>
  <c r="CT49" i="41" s="1"/>
  <c r="HF49" i="41"/>
  <c r="HE49" i="41"/>
  <c r="HD49" i="41"/>
  <c r="GX49" i="41"/>
  <c r="GW49" i="41"/>
  <c r="HX49" i="41" s="1"/>
  <c r="GV49" i="41"/>
  <c r="FE49" i="41" s="1"/>
  <c r="GD49" i="41" s="1"/>
  <c r="GU49" i="41"/>
  <c r="HV49" i="41" s="1"/>
  <c r="GT49" i="41"/>
  <c r="FC49" i="41" s="1"/>
  <c r="GB49" i="41" s="1"/>
  <c r="GS49" i="41"/>
  <c r="GR49" i="41"/>
  <c r="FA49" i="41" s="1"/>
  <c r="FY49" i="41" s="1"/>
  <c r="GQ49" i="41"/>
  <c r="HR49" i="41" s="1"/>
  <c r="GP49" i="41"/>
  <c r="GO49" i="41"/>
  <c r="HP49" i="41" s="1"/>
  <c r="GN49" i="41"/>
  <c r="GM49" i="41"/>
  <c r="HN49" i="41" s="1"/>
  <c r="EH49" i="41"/>
  <c r="ET49" i="41" s="1"/>
  <c r="EG49" i="41"/>
  <c r="ES49" i="41" s="1"/>
  <c r="EF49" i="41"/>
  <c r="ER49" i="41" s="1"/>
  <c r="EE49" i="41"/>
  <c r="EQ49" i="41" s="1"/>
  <c r="ED49" i="41"/>
  <c r="EP49" i="41" s="1"/>
  <c r="EC49" i="41"/>
  <c r="EO49" i="41" s="1"/>
  <c r="EB49" i="41"/>
  <c r="EN49" i="41" s="1"/>
  <c r="EA49" i="41"/>
  <c r="EM49" i="41" s="1"/>
  <c r="DZ49" i="41"/>
  <c r="EL49" i="41" s="1"/>
  <c r="DY49" i="41"/>
  <c r="EK49" i="41" s="1"/>
  <c r="DX49" i="41"/>
  <c r="EJ49" i="41" s="1"/>
  <c r="DW49" i="41"/>
  <c r="EI49" i="41" s="1"/>
  <c r="DP49" i="41"/>
  <c r="DQ49" i="41" s="1"/>
  <c r="DH49" i="41"/>
  <c r="DG49" i="41"/>
  <c r="DF49" i="41"/>
  <c r="DI49" i="41" s="1"/>
  <c r="BJ49" i="41" s="1"/>
  <c r="DD49" i="41"/>
  <c r="DA49" i="41"/>
  <c r="CS49" i="41"/>
  <c r="CP49" i="41"/>
  <c r="CO49" i="41"/>
  <c r="DR49" i="41" s="1"/>
  <c r="CN49" i="41"/>
  <c r="CM49" i="41"/>
  <c r="CL49" i="41"/>
  <c r="CJ49" i="41"/>
  <c r="CH49" i="41"/>
  <c r="CR49" i="41" s="1"/>
  <c r="BG49" i="41" s="1"/>
  <c r="CG49" i="41"/>
  <c r="HL48" i="41"/>
  <c r="HJ48" i="41"/>
  <c r="HK48" i="41" s="1"/>
  <c r="BO48" i="41" s="1"/>
  <c r="HG48" i="41"/>
  <c r="CT48" i="41" s="1"/>
  <c r="HF48" i="41"/>
  <c r="HE48" i="41"/>
  <c r="HD48" i="41"/>
  <c r="GX48" i="41"/>
  <c r="HY48" i="41" s="1"/>
  <c r="GW48" i="41"/>
  <c r="FF48" i="41" s="1"/>
  <c r="GE48" i="41" s="1"/>
  <c r="GV48" i="41"/>
  <c r="GU48" i="41"/>
  <c r="FD48" i="41" s="1"/>
  <c r="GC48" i="41" s="1"/>
  <c r="GT48" i="41"/>
  <c r="HU48" i="41" s="1"/>
  <c r="GS48" i="41"/>
  <c r="FB48" i="41" s="1"/>
  <c r="GA48" i="41" s="1"/>
  <c r="GR48" i="41"/>
  <c r="GQ48" i="41"/>
  <c r="EZ48" i="41" s="1"/>
  <c r="FX48" i="41" s="1"/>
  <c r="GP48" i="41"/>
  <c r="HQ48" i="41" s="1"/>
  <c r="GO48" i="41"/>
  <c r="EX48" i="41" s="1"/>
  <c r="FV48" i="41" s="1"/>
  <c r="GN48" i="41"/>
  <c r="GM48" i="41"/>
  <c r="EH48" i="41"/>
  <c r="ET48" i="41" s="1"/>
  <c r="EG48" i="41"/>
  <c r="ES48" i="41" s="1"/>
  <c r="EF48" i="41"/>
  <c r="ER48" i="41" s="1"/>
  <c r="EE48" i="41"/>
  <c r="EQ48" i="41" s="1"/>
  <c r="ED48" i="41"/>
  <c r="EP48" i="41" s="1"/>
  <c r="EC48" i="41"/>
  <c r="EO48" i="41" s="1"/>
  <c r="EB48" i="41"/>
  <c r="EN48" i="41" s="1"/>
  <c r="EA48" i="41"/>
  <c r="EM48" i="41" s="1"/>
  <c r="DZ48" i="41"/>
  <c r="EL48" i="41" s="1"/>
  <c r="DY48" i="41"/>
  <c r="EK48" i="41" s="1"/>
  <c r="DX48" i="41"/>
  <c r="EJ48" i="41" s="1"/>
  <c r="DW48" i="41"/>
  <c r="EI48" i="41" s="1"/>
  <c r="DP48" i="41"/>
  <c r="DQ48" i="41" s="1"/>
  <c r="DH48" i="41"/>
  <c r="DG48" i="41"/>
  <c r="DF48" i="41"/>
  <c r="DI48" i="41" s="1"/>
  <c r="BJ48" i="41" s="1"/>
  <c r="DD48" i="41"/>
  <c r="DA48" i="41"/>
  <c r="CS48" i="41"/>
  <c r="CP48" i="41"/>
  <c r="CO48" i="41"/>
  <c r="DR48" i="41" s="1"/>
  <c r="CN48" i="41"/>
  <c r="CM48" i="41"/>
  <c r="CV48" i="41" s="1"/>
  <c r="CL48" i="41"/>
  <c r="CJ48" i="41"/>
  <c r="CH48" i="41"/>
  <c r="CR48" i="41" s="1"/>
  <c r="BG48" i="41" s="1"/>
  <c r="CG48" i="41"/>
  <c r="HL47" i="41"/>
  <c r="HJ47" i="41"/>
  <c r="HK47" i="41" s="1"/>
  <c r="BO47" i="41" s="1"/>
  <c r="HG47" i="41"/>
  <c r="CT47" i="41" s="1"/>
  <c r="HF47" i="41"/>
  <c r="HE47" i="41"/>
  <c r="HD47" i="41"/>
  <c r="GX47" i="41"/>
  <c r="FG47" i="41" s="1"/>
  <c r="GF47" i="41" s="1"/>
  <c r="GW47" i="41"/>
  <c r="GV47" i="41"/>
  <c r="FE47" i="41" s="1"/>
  <c r="GD47" i="41" s="1"/>
  <c r="GU47" i="41"/>
  <c r="HV47" i="41" s="1"/>
  <c r="GT47" i="41"/>
  <c r="FC47" i="41" s="1"/>
  <c r="GB47" i="41" s="1"/>
  <c r="GS47" i="41"/>
  <c r="GR47" i="41"/>
  <c r="FA47" i="41" s="1"/>
  <c r="FY47" i="41" s="1"/>
  <c r="GQ47" i="41"/>
  <c r="HR47" i="41" s="1"/>
  <c r="GP47" i="41"/>
  <c r="EY47" i="41" s="1"/>
  <c r="FW47" i="41" s="1"/>
  <c r="GO47" i="41"/>
  <c r="GN47" i="41"/>
  <c r="HO47" i="41" s="1"/>
  <c r="GM47" i="41"/>
  <c r="HN47" i="41" s="1"/>
  <c r="EH47" i="41"/>
  <c r="ET47" i="41" s="1"/>
  <c r="EG47" i="41"/>
  <c r="ES47" i="41" s="1"/>
  <c r="EF47" i="41"/>
  <c r="ER47" i="41" s="1"/>
  <c r="EE47" i="41"/>
  <c r="EQ47" i="41" s="1"/>
  <c r="ED47" i="41"/>
  <c r="EP47" i="41" s="1"/>
  <c r="EC47" i="41"/>
  <c r="EO47" i="41" s="1"/>
  <c r="EB47" i="41"/>
  <c r="EN47" i="41" s="1"/>
  <c r="EA47" i="41"/>
  <c r="EM47" i="41" s="1"/>
  <c r="DZ47" i="41"/>
  <c r="EL47" i="41" s="1"/>
  <c r="DY47" i="41"/>
  <c r="EK47" i="41" s="1"/>
  <c r="DX47" i="41"/>
  <c r="EJ47" i="41" s="1"/>
  <c r="DW47" i="41"/>
  <c r="EI47" i="41" s="1"/>
  <c r="DP47" i="41"/>
  <c r="DQ47" i="41" s="1"/>
  <c r="DH47" i="41"/>
  <c r="DG47" i="41"/>
  <c r="DF47" i="41"/>
  <c r="DI47" i="41" s="1"/>
  <c r="BJ47" i="41" s="1"/>
  <c r="DD47" i="41"/>
  <c r="DS47" i="41" s="1"/>
  <c r="DA47" i="41"/>
  <c r="CS47" i="41"/>
  <c r="CP47" i="41"/>
  <c r="CO47" i="41"/>
  <c r="DR47" i="41" s="1"/>
  <c r="DT47" i="41" s="1"/>
  <c r="FP47" i="41" s="1"/>
  <c r="FR47" i="41" s="1"/>
  <c r="CN47" i="41"/>
  <c r="CM47" i="41"/>
  <c r="CL47" i="41"/>
  <c r="CJ47" i="41"/>
  <c r="CH47" i="41"/>
  <c r="CR47" i="41" s="1"/>
  <c r="BG47" i="41" s="1"/>
  <c r="CG47" i="41"/>
  <c r="HL46" i="41"/>
  <c r="HJ46" i="41"/>
  <c r="HK46" i="41" s="1"/>
  <c r="BO46" i="41" s="1"/>
  <c r="HG46" i="41"/>
  <c r="CT46" i="41" s="1"/>
  <c r="HF46" i="41"/>
  <c r="HE46" i="41"/>
  <c r="HD46" i="41"/>
  <c r="GX46" i="41"/>
  <c r="HY46" i="41" s="1"/>
  <c r="GW46" i="41"/>
  <c r="FF46" i="41" s="1"/>
  <c r="GE46" i="41" s="1"/>
  <c r="GV46" i="41"/>
  <c r="HW46" i="41" s="1"/>
  <c r="GU46" i="41"/>
  <c r="FD46" i="41" s="1"/>
  <c r="GC46" i="41" s="1"/>
  <c r="GT46" i="41"/>
  <c r="HU46" i="41" s="1"/>
  <c r="GS46" i="41"/>
  <c r="FB46" i="41" s="1"/>
  <c r="GA46" i="41" s="1"/>
  <c r="GR46" i="41"/>
  <c r="HS46" i="41" s="1"/>
  <c r="GQ46" i="41"/>
  <c r="EZ46" i="41" s="1"/>
  <c r="FX46" i="41" s="1"/>
  <c r="GP46" i="41"/>
  <c r="HQ46" i="41" s="1"/>
  <c r="GO46" i="41"/>
  <c r="EX46" i="41" s="1"/>
  <c r="FV46" i="41" s="1"/>
  <c r="GN46" i="41"/>
  <c r="HO46" i="41" s="1"/>
  <c r="GM46" i="41"/>
  <c r="GH46" i="41"/>
  <c r="EH46" i="41"/>
  <c r="ET46" i="41" s="1"/>
  <c r="EG46" i="41"/>
  <c r="ES46" i="41" s="1"/>
  <c r="EF46" i="41"/>
  <c r="ER46" i="41" s="1"/>
  <c r="EE46" i="41"/>
  <c r="EQ46" i="41" s="1"/>
  <c r="ED46" i="41"/>
  <c r="EP46" i="41" s="1"/>
  <c r="EC46" i="41"/>
  <c r="EO46" i="41" s="1"/>
  <c r="EB46" i="41"/>
  <c r="EN46" i="41" s="1"/>
  <c r="EA46" i="41"/>
  <c r="EM46" i="41" s="1"/>
  <c r="DZ46" i="41"/>
  <c r="EL46" i="41" s="1"/>
  <c r="DY46" i="41"/>
  <c r="EK46" i="41" s="1"/>
  <c r="DX46" i="41"/>
  <c r="EJ46" i="41" s="1"/>
  <c r="DW46" i="41"/>
  <c r="EI46" i="41" s="1"/>
  <c r="DP46" i="41"/>
  <c r="DQ46" i="41" s="1"/>
  <c r="DH46" i="41"/>
  <c r="DG46" i="41"/>
  <c r="DF46" i="41"/>
  <c r="DI46" i="41" s="1"/>
  <c r="BJ46" i="41" s="1"/>
  <c r="DD46" i="41"/>
  <c r="DA46" i="41"/>
  <c r="CS46" i="41"/>
  <c r="CP46" i="41"/>
  <c r="CO46" i="41"/>
  <c r="DR46" i="41" s="1"/>
  <c r="CN46" i="41"/>
  <c r="CM46" i="41"/>
  <c r="CV46" i="41" s="1"/>
  <c r="CL46" i="41"/>
  <c r="CJ46" i="41"/>
  <c r="CH46" i="41"/>
  <c r="CR46" i="41" s="1"/>
  <c r="BG46" i="41" s="1"/>
  <c r="CG46" i="41"/>
  <c r="HL45" i="41"/>
  <c r="HJ45" i="41"/>
  <c r="HK45" i="41" s="1"/>
  <c r="BO45" i="41" s="1"/>
  <c r="HG45" i="41"/>
  <c r="CT45" i="41" s="1"/>
  <c r="HF45" i="41"/>
  <c r="HE45" i="41"/>
  <c r="HD45" i="41"/>
  <c r="GX45" i="41"/>
  <c r="FG45" i="41" s="1"/>
  <c r="GF45" i="41" s="1"/>
  <c r="GW45" i="41"/>
  <c r="HX45" i="41" s="1"/>
  <c r="GV45" i="41"/>
  <c r="FE45" i="41" s="1"/>
  <c r="GD45" i="41" s="1"/>
  <c r="GU45" i="41"/>
  <c r="GT45" i="41"/>
  <c r="FC45" i="41" s="1"/>
  <c r="GB45" i="41" s="1"/>
  <c r="GS45" i="41"/>
  <c r="HT45" i="41" s="1"/>
  <c r="GR45" i="41"/>
  <c r="FA45" i="41" s="1"/>
  <c r="FY45" i="41" s="1"/>
  <c r="GQ45" i="41"/>
  <c r="GP45" i="41"/>
  <c r="EY45" i="41" s="1"/>
  <c r="FW45" i="41" s="1"/>
  <c r="GO45" i="41"/>
  <c r="GN45" i="41"/>
  <c r="GM45" i="41"/>
  <c r="EH45" i="41"/>
  <c r="ET45" i="41" s="1"/>
  <c r="EG45" i="41"/>
  <c r="ES45" i="41" s="1"/>
  <c r="EF45" i="41"/>
  <c r="ER45" i="41" s="1"/>
  <c r="EE45" i="41"/>
  <c r="EQ45" i="41" s="1"/>
  <c r="ED45" i="41"/>
  <c r="EP45" i="41" s="1"/>
  <c r="EC45" i="41"/>
  <c r="EO45" i="41" s="1"/>
  <c r="EB45" i="41"/>
  <c r="EN45" i="41" s="1"/>
  <c r="EA45" i="41"/>
  <c r="EM45" i="41" s="1"/>
  <c r="DZ45" i="41"/>
  <c r="EL45" i="41" s="1"/>
  <c r="DY45" i="41"/>
  <c r="EK45" i="41" s="1"/>
  <c r="DX45" i="41"/>
  <c r="EJ45" i="41" s="1"/>
  <c r="DW45" i="41"/>
  <c r="EI45" i="41" s="1"/>
  <c r="DP45" i="41"/>
  <c r="DQ45" i="41" s="1"/>
  <c r="DH45" i="41"/>
  <c r="DG45" i="41"/>
  <c r="DF45" i="41"/>
  <c r="DI45" i="41" s="1"/>
  <c r="BJ45" i="41" s="1"/>
  <c r="DD45" i="41"/>
  <c r="DS45" i="41" s="1"/>
  <c r="DA45" i="41"/>
  <c r="CS45" i="41"/>
  <c r="CP45" i="41"/>
  <c r="CO45" i="41"/>
  <c r="DR45" i="41" s="1"/>
  <c r="DT45" i="41" s="1"/>
  <c r="FP45" i="41" s="1"/>
  <c r="FR45" i="41" s="1"/>
  <c r="CN45" i="41"/>
  <c r="CM45" i="41"/>
  <c r="CL45" i="41"/>
  <c r="CJ45" i="41"/>
  <c r="CH45" i="41"/>
  <c r="CR45" i="41" s="1"/>
  <c r="BG45" i="41" s="1"/>
  <c r="CG45" i="41"/>
  <c r="HL44" i="41"/>
  <c r="HJ44" i="41"/>
  <c r="HK44" i="41" s="1"/>
  <c r="BO44" i="41" s="1"/>
  <c r="HG44" i="41"/>
  <c r="CT44" i="41" s="1"/>
  <c r="HF44" i="41"/>
  <c r="HE44" i="41"/>
  <c r="HD44" i="41"/>
  <c r="GX44" i="41"/>
  <c r="GW44" i="41"/>
  <c r="GV44" i="41"/>
  <c r="HW44" i="41" s="1"/>
  <c r="GU44" i="41"/>
  <c r="FD44" i="41" s="1"/>
  <c r="GC44" i="41" s="1"/>
  <c r="GT44" i="41"/>
  <c r="GS44" i="41"/>
  <c r="FB44" i="41" s="1"/>
  <c r="GA44" i="41" s="1"/>
  <c r="GR44" i="41"/>
  <c r="HS44" i="41" s="1"/>
  <c r="GQ44" i="41"/>
  <c r="EZ44" i="41" s="1"/>
  <c r="FX44" i="41" s="1"/>
  <c r="GP44" i="41"/>
  <c r="GO44" i="41"/>
  <c r="GN44" i="41"/>
  <c r="HO44" i="41" s="1"/>
  <c r="GM44" i="41"/>
  <c r="EH44" i="41"/>
  <c r="ET44" i="41" s="1"/>
  <c r="EG44" i="41"/>
  <c r="ES44" i="41" s="1"/>
  <c r="EF44" i="41"/>
  <c r="ER44" i="41" s="1"/>
  <c r="EE44" i="41"/>
  <c r="EQ44" i="41" s="1"/>
  <c r="ED44" i="41"/>
  <c r="EP44" i="41" s="1"/>
  <c r="EC44" i="41"/>
  <c r="EO44" i="41" s="1"/>
  <c r="EB44" i="41"/>
  <c r="EN44" i="41" s="1"/>
  <c r="EA44" i="41"/>
  <c r="EM44" i="41" s="1"/>
  <c r="DZ44" i="41"/>
  <c r="EL44" i="41" s="1"/>
  <c r="DY44" i="41"/>
  <c r="EK44" i="41" s="1"/>
  <c r="DX44" i="41"/>
  <c r="EJ44" i="41" s="1"/>
  <c r="DW44" i="41"/>
  <c r="EI44" i="41" s="1"/>
  <c r="DP44" i="41"/>
  <c r="DQ44" i="41" s="1"/>
  <c r="DH44" i="41"/>
  <c r="DG44" i="41"/>
  <c r="DF44" i="41"/>
  <c r="DI44" i="41" s="1"/>
  <c r="BJ44" i="41" s="1"/>
  <c r="DD44" i="41"/>
  <c r="DA44" i="41"/>
  <c r="CS44" i="41"/>
  <c r="CP44" i="41"/>
  <c r="CO44" i="41"/>
  <c r="DR44" i="41" s="1"/>
  <c r="CN44" i="41"/>
  <c r="CM44" i="41"/>
  <c r="CV44" i="41" s="1"/>
  <c r="CL44" i="41"/>
  <c r="CJ44" i="41"/>
  <c r="CH44" i="41"/>
  <c r="CR44" i="41" s="1"/>
  <c r="BG44" i="41" s="1"/>
  <c r="CG44" i="41"/>
  <c r="HL43" i="41"/>
  <c r="HJ43" i="41"/>
  <c r="HK43" i="41" s="1"/>
  <c r="BO43" i="41" s="1"/>
  <c r="HG43" i="41"/>
  <c r="CT43" i="41" s="1"/>
  <c r="HF43" i="41"/>
  <c r="HE43" i="41"/>
  <c r="HD43" i="41"/>
  <c r="GX43" i="41"/>
  <c r="FG43" i="41" s="1"/>
  <c r="GF43" i="41" s="1"/>
  <c r="GW43" i="41"/>
  <c r="HX43" i="41" s="1"/>
  <c r="GV43" i="41"/>
  <c r="FE43" i="41" s="1"/>
  <c r="GD43" i="41" s="1"/>
  <c r="GU43" i="41"/>
  <c r="HV43" i="41" s="1"/>
  <c r="GT43" i="41"/>
  <c r="FC43" i="41" s="1"/>
  <c r="GB43" i="41" s="1"/>
  <c r="GS43" i="41"/>
  <c r="HT43" i="41" s="1"/>
  <c r="GR43" i="41"/>
  <c r="FA43" i="41" s="1"/>
  <c r="FY43" i="41" s="1"/>
  <c r="GQ43" i="41"/>
  <c r="HR43" i="41" s="1"/>
  <c r="GP43" i="41"/>
  <c r="EY43" i="41" s="1"/>
  <c r="FW43" i="41" s="1"/>
  <c r="GO43" i="41"/>
  <c r="HP43" i="41" s="1"/>
  <c r="GN43" i="41"/>
  <c r="GM43" i="41"/>
  <c r="HN43" i="41" s="1"/>
  <c r="EH43" i="41"/>
  <c r="ET43" i="41" s="1"/>
  <c r="EG43" i="41"/>
  <c r="ES43" i="41" s="1"/>
  <c r="EF43" i="41"/>
  <c r="ER43" i="41" s="1"/>
  <c r="EE43" i="41"/>
  <c r="EQ43" i="41" s="1"/>
  <c r="ED43" i="41"/>
  <c r="EP43" i="41" s="1"/>
  <c r="EC43" i="41"/>
  <c r="EO43" i="41" s="1"/>
  <c r="EB43" i="41"/>
  <c r="EN43" i="41" s="1"/>
  <c r="EA43" i="41"/>
  <c r="EM43" i="41" s="1"/>
  <c r="DZ43" i="41"/>
  <c r="EL43" i="41" s="1"/>
  <c r="DY43" i="41"/>
  <c r="EK43" i="41" s="1"/>
  <c r="DX43" i="41"/>
  <c r="EJ43" i="41" s="1"/>
  <c r="DW43" i="41"/>
  <c r="EI43" i="41" s="1"/>
  <c r="DP43" i="41"/>
  <c r="DQ43" i="41" s="1"/>
  <c r="DH43" i="41"/>
  <c r="DG43" i="41"/>
  <c r="DF43" i="41"/>
  <c r="DI43" i="41" s="1"/>
  <c r="BJ43" i="41" s="1"/>
  <c r="DD43" i="41"/>
  <c r="DA43" i="41"/>
  <c r="CS43" i="41"/>
  <c r="CP43" i="41"/>
  <c r="CO43" i="41"/>
  <c r="DR43" i="41" s="1"/>
  <c r="DT43" i="41" s="1"/>
  <c r="FP43" i="41" s="1"/>
  <c r="FR43" i="41" s="1"/>
  <c r="CN43" i="41"/>
  <c r="CM43" i="41"/>
  <c r="CL43" i="41"/>
  <c r="CJ43" i="41"/>
  <c r="CH43" i="41"/>
  <c r="CR43" i="41" s="1"/>
  <c r="BG43" i="41" s="1"/>
  <c r="CG43" i="41"/>
  <c r="HL42" i="41"/>
  <c r="HJ42" i="41"/>
  <c r="HK42" i="41" s="1"/>
  <c r="BO42" i="41" s="1"/>
  <c r="HG42" i="41"/>
  <c r="CT42" i="41" s="1"/>
  <c r="HF42" i="41"/>
  <c r="HE42" i="41"/>
  <c r="HD42" i="41"/>
  <c r="GX42" i="41"/>
  <c r="HY42" i="41" s="1"/>
  <c r="GW42" i="41"/>
  <c r="FF42" i="41" s="1"/>
  <c r="GE42" i="41" s="1"/>
  <c r="GV42" i="41"/>
  <c r="GU42" i="41"/>
  <c r="FD42" i="41" s="1"/>
  <c r="GC42" i="41" s="1"/>
  <c r="GT42" i="41"/>
  <c r="HU42" i="41" s="1"/>
  <c r="GS42" i="41"/>
  <c r="FB42" i="41" s="1"/>
  <c r="GA42" i="41" s="1"/>
  <c r="GR42" i="41"/>
  <c r="GQ42" i="41"/>
  <c r="EZ42" i="41" s="1"/>
  <c r="FX42" i="41" s="1"/>
  <c r="GP42" i="41"/>
  <c r="GO42" i="41"/>
  <c r="EX42" i="41" s="1"/>
  <c r="FV42" i="41" s="1"/>
  <c r="GN42" i="41"/>
  <c r="GM42" i="41"/>
  <c r="HN42" i="41" s="1"/>
  <c r="GH42" i="41"/>
  <c r="EH42" i="41"/>
  <c r="ET42" i="41" s="1"/>
  <c r="EG42" i="41"/>
  <c r="ES42" i="41" s="1"/>
  <c r="EF42" i="41"/>
  <c r="ER42" i="41" s="1"/>
  <c r="EE42" i="41"/>
  <c r="EQ42" i="41" s="1"/>
  <c r="ED42" i="41"/>
  <c r="EP42" i="41" s="1"/>
  <c r="EC42" i="41"/>
  <c r="EO42" i="41" s="1"/>
  <c r="EB42" i="41"/>
  <c r="EN42" i="41" s="1"/>
  <c r="EA42" i="41"/>
  <c r="EM42" i="41" s="1"/>
  <c r="DZ42" i="41"/>
  <c r="EL42" i="41" s="1"/>
  <c r="DY42" i="41"/>
  <c r="EK42" i="41" s="1"/>
  <c r="DX42" i="41"/>
  <c r="EJ42" i="41" s="1"/>
  <c r="DW42" i="41"/>
  <c r="EI42" i="41" s="1"/>
  <c r="DP42" i="41"/>
  <c r="DQ42" i="41" s="1"/>
  <c r="DH42" i="41"/>
  <c r="DG42" i="41"/>
  <c r="DF42" i="41"/>
  <c r="DI42" i="41" s="1"/>
  <c r="BJ42" i="41" s="1"/>
  <c r="DD42" i="41"/>
  <c r="DA42" i="41"/>
  <c r="CS42" i="41"/>
  <c r="CP42" i="41"/>
  <c r="CO42" i="41"/>
  <c r="DR42" i="41" s="1"/>
  <c r="CN42" i="41"/>
  <c r="CM42" i="41"/>
  <c r="CV42" i="41" s="1"/>
  <c r="CL42" i="41"/>
  <c r="CJ42" i="41"/>
  <c r="CH42" i="41"/>
  <c r="CR42" i="41" s="1"/>
  <c r="BG42" i="41" s="1"/>
  <c r="CG42" i="41"/>
  <c r="HL41" i="41"/>
  <c r="HJ41" i="41"/>
  <c r="HK41" i="41" s="1"/>
  <c r="BO41" i="41" s="1"/>
  <c r="HG41" i="41"/>
  <c r="CT41" i="41" s="1"/>
  <c r="HF41" i="41"/>
  <c r="HE41" i="41"/>
  <c r="HD41" i="41"/>
  <c r="GX41" i="41"/>
  <c r="FG41" i="41" s="1"/>
  <c r="GF41" i="41" s="1"/>
  <c r="GW41" i="41"/>
  <c r="HX41" i="41" s="1"/>
  <c r="GV41" i="41"/>
  <c r="FE41" i="41" s="1"/>
  <c r="GD41" i="41" s="1"/>
  <c r="GU41" i="41"/>
  <c r="GT41" i="41"/>
  <c r="FC41" i="41" s="1"/>
  <c r="GB41" i="41" s="1"/>
  <c r="GS41" i="41"/>
  <c r="HT41" i="41" s="1"/>
  <c r="GR41" i="41"/>
  <c r="FA41" i="41" s="1"/>
  <c r="FY41" i="41" s="1"/>
  <c r="GQ41" i="41"/>
  <c r="GP41" i="41"/>
  <c r="EY41" i="41" s="1"/>
  <c r="FW41" i="41" s="1"/>
  <c r="GO41" i="41"/>
  <c r="GN41" i="41"/>
  <c r="GM41" i="41"/>
  <c r="EH41" i="41"/>
  <c r="ET41" i="41" s="1"/>
  <c r="EG41" i="41"/>
  <c r="ES41" i="41" s="1"/>
  <c r="EF41" i="41"/>
  <c r="ER41" i="41" s="1"/>
  <c r="EE41" i="41"/>
  <c r="EQ41" i="41" s="1"/>
  <c r="ED41" i="41"/>
  <c r="EP41" i="41" s="1"/>
  <c r="EC41" i="41"/>
  <c r="EO41" i="41" s="1"/>
  <c r="EB41" i="41"/>
  <c r="EN41" i="41" s="1"/>
  <c r="EA41" i="41"/>
  <c r="EM41" i="41" s="1"/>
  <c r="DZ41" i="41"/>
  <c r="EL41" i="41" s="1"/>
  <c r="DY41" i="41"/>
  <c r="EK41" i="41" s="1"/>
  <c r="DX41" i="41"/>
  <c r="EJ41" i="41" s="1"/>
  <c r="DW41" i="41"/>
  <c r="EI41" i="41" s="1"/>
  <c r="DP41" i="41"/>
  <c r="DQ41" i="41" s="1"/>
  <c r="DH41" i="41"/>
  <c r="DG41" i="41"/>
  <c r="DF41" i="41"/>
  <c r="DI41" i="41" s="1"/>
  <c r="BJ41" i="41" s="1"/>
  <c r="DD41" i="41"/>
  <c r="DS41" i="41" s="1"/>
  <c r="DA41" i="41"/>
  <c r="CS41" i="41"/>
  <c r="CP41" i="41"/>
  <c r="CO41" i="41"/>
  <c r="DR41" i="41" s="1"/>
  <c r="DT41" i="41" s="1"/>
  <c r="FP41" i="41" s="1"/>
  <c r="FR41" i="41" s="1"/>
  <c r="CN41" i="41"/>
  <c r="CM41" i="41"/>
  <c r="CL41" i="41"/>
  <c r="CJ41" i="41"/>
  <c r="CH41" i="41"/>
  <c r="CR41" i="41" s="1"/>
  <c r="BG41" i="41" s="1"/>
  <c r="CG41" i="41"/>
  <c r="HL40" i="41"/>
  <c r="HJ40" i="41"/>
  <c r="HK40" i="41" s="1"/>
  <c r="BO40" i="41" s="1"/>
  <c r="HG40" i="41"/>
  <c r="CT40" i="41" s="1"/>
  <c r="HF40" i="41"/>
  <c r="HE40" i="41"/>
  <c r="HD40" i="41"/>
  <c r="GX40" i="41"/>
  <c r="GW40" i="41"/>
  <c r="GV40" i="41"/>
  <c r="HW40" i="41" s="1"/>
  <c r="GU40" i="41"/>
  <c r="FD40" i="41" s="1"/>
  <c r="GC40" i="41" s="1"/>
  <c r="GT40" i="41"/>
  <c r="GS40" i="41"/>
  <c r="FB40" i="41" s="1"/>
  <c r="GA40" i="41" s="1"/>
  <c r="GR40" i="41"/>
  <c r="HS40" i="41" s="1"/>
  <c r="GQ40" i="41"/>
  <c r="EZ40" i="41" s="1"/>
  <c r="FX40" i="41" s="1"/>
  <c r="GP40" i="41"/>
  <c r="GO40" i="41"/>
  <c r="GN40" i="41"/>
  <c r="HO40" i="41" s="1"/>
  <c r="GM40" i="41"/>
  <c r="EH40" i="41"/>
  <c r="ET40" i="41" s="1"/>
  <c r="EG40" i="41"/>
  <c r="ES40" i="41" s="1"/>
  <c r="EF40" i="41"/>
  <c r="ER40" i="41" s="1"/>
  <c r="EE40" i="41"/>
  <c r="EQ40" i="41" s="1"/>
  <c r="ED40" i="41"/>
  <c r="EP40" i="41" s="1"/>
  <c r="EC40" i="41"/>
  <c r="EO40" i="41" s="1"/>
  <c r="EB40" i="41"/>
  <c r="EN40" i="41" s="1"/>
  <c r="EA40" i="41"/>
  <c r="EM40" i="41" s="1"/>
  <c r="DZ40" i="41"/>
  <c r="EL40" i="41" s="1"/>
  <c r="DY40" i="41"/>
  <c r="EK40" i="41" s="1"/>
  <c r="DX40" i="41"/>
  <c r="EJ40" i="41" s="1"/>
  <c r="DW40" i="41"/>
  <c r="EI40" i="41" s="1"/>
  <c r="DP40" i="41"/>
  <c r="DQ40" i="41" s="1"/>
  <c r="DH40" i="41"/>
  <c r="DG40" i="41"/>
  <c r="DF40" i="41"/>
  <c r="DI40" i="41" s="1"/>
  <c r="BJ40" i="41" s="1"/>
  <c r="DD40" i="41"/>
  <c r="DA40" i="41"/>
  <c r="CS40" i="41"/>
  <c r="CP40" i="41"/>
  <c r="CO40" i="41"/>
  <c r="DR40" i="41" s="1"/>
  <c r="CN40" i="41"/>
  <c r="CM40" i="41"/>
  <c r="CV40" i="41" s="1"/>
  <c r="CL40" i="41"/>
  <c r="CJ40" i="41"/>
  <c r="CH40" i="41"/>
  <c r="CR40" i="41" s="1"/>
  <c r="BG40" i="41" s="1"/>
  <c r="CG40" i="41"/>
  <c r="HL39" i="41"/>
  <c r="HJ39" i="41"/>
  <c r="HK39" i="41" s="1"/>
  <c r="BO39" i="41" s="1"/>
  <c r="HG39" i="41"/>
  <c r="CT39" i="41" s="1"/>
  <c r="HF39" i="41"/>
  <c r="HE39" i="41"/>
  <c r="HD39" i="41"/>
  <c r="GX39" i="41"/>
  <c r="FG39" i="41" s="1"/>
  <c r="GF39" i="41" s="1"/>
  <c r="GW39" i="41"/>
  <c r="HX39" i="41" s="1"/>
  <c r="GV39" i="41"/>
  <c r="FE39" i="41" s="1"/>
  <c r="GD39" i="41" s="1"/>
  <c r="GU39" i="41"/>
  <c r="HV39" i="41" s="1"/>
  <c r="GT39" i="41"/>
  <c r="FC39" i="41" s="1"/>
  <c r="GB39" i="41" s="1"/>
  <c r="GS39" i="41"/>
  <c r="HT39" i="41" s="1"/>
  <c r="GR39" i="41"/>
  <c r="FA39" i="41" s="1"/>
  <c r="FY39" i="41" s="1"/>
  <c r="GQ39" i="41"/>
  <c r="HR39" i="41" s="1"/>
  <c r="GP39" i="41"/>
  <c r="EY39" i="41" s="1"/>
  <c r="FW39" i="41" s="1"/>
  <c r="GO39" i="41"/>
  <c r="HP39" i="41" s="1"/>
  <c r="GN39" i="41"/>
  <c r="GM39" i="41"/>
  <c r="HN39" i="41" s="1"/>
  <c r="EH39" i="41"/>
  <c r="ET39" i="41" s="1"/>
  <c r="EG39" i="41"/>
  <c r="ES39" i="41" s="1"/>
  <c r="EF39" i="41"/>
  <c r="ER39" i="41" s="1"/>
  <c r="EE39" i="41"/>
  <c r="EQ39" i="41" s="1"/>
  <c r="ED39" i="41"/>
  <c r="EP39" i="41" s="1"/>
  <c r="EC39" i="41"/>
  <c r="EO39" i="41" s="1"/>
  <c r="EB39" i="41"/>
  <c r="EN39" i="41" s="1"/>
  <c r="EA39" i="41"/>
  <c r="EM39" i="41" s="1"/>
  <c r="DZ39" i="41"/>
  <c r="EL39" i="41" s="1"/>
  <c r="DY39" i="41"/>
  <c r="EK39" i="41" s="1"/>
  <c r="DX39" i="41"/>
  <c r="EJ39" i="41" s="1"/>
  <c r="DW39" i="41"/>
  <c r="EI39" i="41" s="1"/>
  <c r="DP39" i="41"/>
  <c r="DQ39" i="41" s="1"/>
  <c r="DH39" i="41"/>
  <c r="DG39" i="41"/>
  <c r="DF39" i="41"/>
  <c r="DI39" i="41" s="1"/>
  <c r="BJ39" i="41" s="1"/>
  <c r="DD39" i="41"/>
  <c r="DA39" i="41"/>
  <c r="CS39" i="41"/>
  <c r="CP39" i="41"/>
  <c r="CO39" i="41"/>
  <c r="DR39" i="41" s="1"/>
  <c r="DT39" i="41" s="1"/>
  <c r="FP39" i="41" s="1"/>
  <c r="FR39" i="41" s="1"/>
  <c r="CN39" i="41"/>
  <c r="CM39" i="41"/>
  <c r="CL39" i="41"/>
  <c r="CJ39" i="41"/>
  <c r="CH39" i="41"/>
  <c r="CR39" i="41" s="1"/>
  <c r="BG39" i="41" s="1"/>
  <c r="CG39" i="41"/>
  <c r="HL38" i="41"/>
  <c r="HJ38" i="41"/>
  <c r="HK38" i="41" s="1"/>
  <c r="BO38" i="41" s="1"/>
  <c r="HG38" i="41"/>
  <c r="CT38" i="41" s="1"/>
  <c r="HF38" i="41"/>
  <c r="HE38" i="41"/>
  <c r="HD38" i="41"/>
  <c r="GX38" i="41"/>
  <c r="GW38" i="41"/>
  <c r="FF38" i="41" s="1"/>
  <c r="GE38" i="41" s="1"/>
  <c r="GV38" i="41"/>
  <c r="GU38" i="41"/>
  <c r="FD38" i="41" s="1"/>
  <c r="GC38" i="41" s="1"/>
  <c r="GT38" i="41"/>
  <c r="GS38" i="41"/>
  <c r="FB38" i="41" s="1"/>
  <c r="GA38" i="41" s="1"/>
  <c r="GR38" i="41"/>
  <c r="HS38" i="41" s="1"/>
  <c r="GQ38" i="41"/>
  <c r="EZ38" i="41" s="1"/>
  <c r="FX38" i="41" s="1"/>
  <c r="GP38" i="41"/>
  <c r="GO38" i="41"/>
  <c r="EX38" i="41" s="1"/>
  <c r="FV38" i="41" s="1"/>
  <c r="GN38" i="41"/>
  <c r="HO38" i="41" s="1"/>
  <c r="GM38" i="41"/>
  <c r="GH38" i="41"/>
  <c r="EH38" i="41"/>
  <c r="ET38" i="41" s="1"/>
  <c r="EG38" i="41"/>
  <c r="ES38" i="41" s="1"/>
  <c r="EF38" i="41"/>
  <c r="ER38" i="41" s="1"/>
  <c r="EE38" i="41"/>
  <c r="EQ38" i="41" s="1"/>
  <c r="ED38" i="41"/>
  <c r="EP38" i="41" s="1"/>
  <c r="EC38" i="41"/>
  <c r="EO38" i="41" s="1"/>
  <c r="EB38" i="41"/>
  <c r="EN38" i="41" s="1"/>
  <c r="EA38" i="41"/>
  <c r="EM38" i="41" s="1"/>
  <c r="DZ38" i="41"/>
  <c r="EL38" i="41" s="1"/>
  <c r="DY38" i="41"/>
  <c r="EK38" i="41" s="1"/>
  <c r="DX38" i="41"/>
  <c r="EJ38" i="41" s="1"/>
  <c r="DW38" i="41"/>
  <c r="EI38" i="41" s="1"/>
  <c r="DP38" i="41"/>
  <c r="DQ38" i="41" s="1"/>
  <c r="DH38" i="41"/>
  <c r="DG38" i="41"/>
  <c r="DF38" i="41"/>
  <c r="DI38" i="41" s="1"/>
  <c r="BJ38" i="41" s="1"/>
  <c r="DD38" i="41"/>
  <c r="DA38" i="41"/>
  <c r="CS38" i="41"/>
  <c r="CP38" i="41"/>
  <c r="CO38" i="41"/>
  <c r="DR38" i="41" s="1"/>
  <c r="CN38" i="41"/>
  <c r="CM38" i="41"/>
  <c r="CV38" i="41" s="1"/>
  <c r="CL38" i="41"/>
  <c r="CJ38" i="41"/>
  <c r="CH38" i="41"/>
  <c r="CR38" i="41" s="1"/>
  <c r="BG38" i="41" s="1"/>
  <c r="CG38" i="41"/>
  <c r="HL37" i="41"/>
  <c r="HJ37" i="41"/>
  <c r="HK37" i="41" s="1"/>
  <c r="BO37" i="41" s="1"/>
  <c r="HG37" i="41"/>
  <c r="CT37" i="41" s="1"/>
  <c r="HF37" i="41"/>
  <c r="HE37" i="41"/>
  <c r="HD37" i="41"/>
  <c r="GX37" i="41"/>
  <c r="GW37" i="41"/>
  <c r="HX37" i="41" s="1"/>
  <c r="GV37" i="41"/>
  <c r="FE37" i="41" s="1"/>
  <c r="GD37" i="41" s="1"/>
  <c r="GU37" i="41"/>
  <c r="HV37" i="41" s="1"/>
  <c r="GT37" i="41"/>
  <c r="FC37" i="41" s="1"/>
  <c r="GB37" i="41" s="1"/>
  <c r="GS37" i="41"/>
  <c r="HT37" i="41" s="1"/>
  <c r="GR37" i="41"/>
  <c r="FA37" i="41" s="1"/>
  <c r="FY37" i="41" s="1"/>
  <c r="GQ37" i="41"/>
  <c r="HR37" i="41" s="1"/>
  <c r="GP37" i="41"/>
  <c r="GO37" i="41"/>
  <c r="HP37" i="41" s="1"/>
  <c r="GN37" i="41"/>
  <c r="GM37" i="41"/>
  <c r="HN37" i="41" s="1"/>
  <c r="GH37" i="41"/>
  <c r="EH37" i="41"/>
  <c r="ET37" i="41" s="1"/>
  <c r="EG37" i="41"/>
  <c r="ES37" i="41" s="1"/>
  <c r="EF37" i="41"/>
  <c r="ER37" i="41" s="1"/>
  <c r="EE37" i="41"/>
  <c r="EQ37" i="41" s="1"/>
  <c r="ED37" i="41"/>
  <c r="EP37" i="41" s="1"/>
  <c r="EC37" i="41"/>
  <c r="EO37" i="41" s="1"/>
  <c r="EB37" i="41"/>
  <c r="EN37" i="41" s="1"/>
  <c r="EA37" i="41"/>
  <c r="EM37" i="41" s="1"/>
  <c r="DZ37" i="41"/>
  <c r="EL37" i="41" s="1"/>
  <c r="DY37" i="41"/>
  <c r="EK37" i="41" s="1"/>
  <c r="DX37" i="41"/>
  <c r="EJ37" i="41" s="1"/>
  <c r="DW37" i="41"/>
  <c r="EI37" i="41" s="1"/>
  <c r="DP37" i="41"/>
  <c r="DQ37" i="41" s="1"/>
  <c r="DH37" i="41"/>
  <c r="DG37" i="41"/>
  <c r="DF37" i="41"/>
  <c r="DI37" i="41" s="1"/>
  <c r="BJ37" i="41" s="1"/>
  <c r="DD37" i="41"/>
  <c r="DS37" i="41" s="1"/>
  <c r="DA37" i="41"/>
  <c r="CS37" i="41"/>
  <c r="CP37" i="41"/>
  <c r="CO37" i="41"/>
  <c r="DR37" i="41" s="1"/>
  <c r="CN37" i="41"/>
  <c r="CM37" i="41"/>
  <c r="CL37" i="41"/>
  <c r="CJ37" i="41"/>
  <c r="CH37" i="41"/>
  <c r="CR37" i="41" s="1"/>
  <c r="BG37" i="41" s="1"/>
  <c r="CG37" i="41"/>
  <c r="HL36" i="41"/>
  <c r="HJ36" i="41"/>
  <c r="HK36" i="41" s="1"/>
  <c r="BO36" i="41" s="1"/>
  <c r="HG36" i="41"/>
  <c r="CT36" i="41" s="1"/>
  <c r="HF36" i="41"/>
  <c r="HE36" i="41"/>
  <c r="HD36" i="41"/>
  <c r="GX36" i="41"/>
  <c r="HY36" i="41" s="1"/>
  <c r="GW36" i="41"/>
  <c r="FF36" i="41" s="1"/>
  <c r="GE36" i="41" s="1"/>
  <c r="GV36" i="41"/>
  <c r="HW36" i="41" s="1"/>
  <c r="GU36" i="41"/>
  <c r="FD36" i="41" s="1"/>
  <c r="GC36" i="41" s="1"/>
  <c r="GT36" i="41"/>
  <c r="HU36" i="41" s="1"/>
  <c r="GS36" i="41"/>
  <c r="GR36" i="41"/>
  <c r="HS36" i="41" s="1"/>
  <c r="GQ36" i="41"/>
  <c r="EZ36" i="41" s="1"/>
  <c r="FX36" i="41" s="1"/>
  <c r="GP36" i="41"/>
  <c r="HQ36" i="41" s="1"/>
  <c r="GO36" i="41"/>
  <c r="EX36" i="41" s="1"/>
  <c r="FV36" i="41" s="1"/>
  <c r="GN36" i="41"/>
  <c r="HO36" i="41" s="1"/>
  <c r="GM36" i="41"/>
  <c r="GH36" i="41"/>
  <c r="EH36" i="41"/>
  <c r="ET36" i="41" s="1"/>
  <c r="EG36" i="41"/>
  <c r="ES36" i="41" s="1"/>
  <c r="EF36" i="41"/>
  <c r="ER36" i="41" s="1"/>
  <c r="EE36" i="41"/>
  <c r="EQ36" i="41" s="1"/>
  <c r="ED36" i="41"/>
  <c r="EP36" i="41" s="1"/>
  <c r="EC36" i="41"/>
  <c r="EO36" i="41" s="1"/>
  <c r="EB36" i="41"/>
  <c r="EN36" i="41" s="1"/>
  <c r="EA36" i="41"/>
  <c r="EM36" i="41" s="1"/>
  <c r="DZ36" i="41"/>
  <c r="EL36" i="41" s="1"/>
  <c r="DY36" i="41"/>
  <c r="EK36" i="41" s="1"/>
  <c r="DX36" i="41"/>
  <c r="EJ36" i="41" s="1"/>
  <c r="DW36" i="41"/>
  <c r="EI36" i="41" s="1"/>
  <c r="DP36" i="41"/>
  <c r="DQ36" i="41" s="1"/>
  <c r="DH36" i="41"/>
  <c r="DG36" i="41"/>
  <c r="DF36" i="41"/>
  <c r="DI36" i="41" s="1"/>
  <c r="BJ36" i="41" s="1"/>
  <c r="DD36" i="41"/>
  <c r="DA36" i="41"/>
  <c r="CS36" i="41"/>
  <c r="CP36" i="41"/>
  <c r="CO36" i="41"/>
  <c r="DR36" i="41" s="1"/>
  <c r="CN36" i="41"/>
  <c r="CM36" i="41"/>
  <c r="CV36" i="41" s="1"/>
  <c r="CL36" i="41"/>
  <c r="CJ36" i="41"/>
  <c r="CH36" i="41"/>
  <c r="CR36" i="41" s="1"/>
  <c r="BG36" i="41" s="1"/>
  <c r="CG36" i="41"/>
  <c r="HL35" i="41"/>
  <c r="HJ35" i="41"/>
  <c r="HK35" i="41" s="1"/>
  <c r="BO35" i="41" s="1"/>
  <c r="HG35" i="41"/>
  <c r="CT35" i="41" s="1"/>
  <c r="HF35" i="41"/>
  <c r="HE35" i="41"/>
  <c r="HD35" i="41"/>
  <c r="GX35" i="41"/>
  <c r="FG35" i="41" s="1"/>
  <c r="GF35" i="41" s="1"/>
  <c r="GW35" i="41"/>
  <c r="HX35" i="41" s="1"/>
  <c r="GV35" i="41"/>
  <c r="FE35" i="41" s="1"/>
  <c r="GD35" i="41" s="1"/>
  <c r="GU35" i="41"/>
  <c r="GT35" i="41"/>
  <c r="FC35" i="41" s="1"/>
  <c r="GB35" i="41" s="1"/>
  <c r="GS35" i="41"/>
  <c r="HT35" i="41" s="1"/>
  <c r="GR35" i="41"/>
  <c r="FA35" i="41" s="1"/>
  <c r="FY35" i="41" s="1"/>
  <c r="GQ35" i="41"/>
  <c r="GP35" i="41"/>
  <c r="EY35" i="41" s="1"/>
  <c r="FW35" i="41" s="1"/>
  <c r="GO35" i="41"/>
  <c r="HP35" i="41" s="1"/>
  <c r="GN35" i="41"/>
  <c r="GM35" i="41"/>
  <c r="GH35" i="41"/>
  <c r="EH35" i="41"/>
  <c r="ET35" i="41" s="1"/>
  <c r="EG35" i="41"/>
  <c r="ES35" i="41" s="1"/>
  <c r="EF35" i="41"/>
  <c r="ER35" i="41" s="1"/>
  <c r="EE35" i="41"/>
  <c r="EQ35" i="41" s="1"/>
  <c r="ED35" i="41"/>
  <c r="EP35" i="41" s="1"/>
  <c r="EC35" i="41"/>
  <c r="EO35" i="41" s="1"/>
  <c r="EB35" i="41"/>
  <c r="EN35" i="41" s="1"/>
  <c r="EA35" i="41"/>
  <c r="EM35" i="41" s="1"/>
  <c r="DZ35" i="41"/>
  <c r="EL35" i="41" s="1"/>
  <c r="DY35" i="41"/>
  <c r="EK35" i="41" s="1"/>
  <c r="DX35" i="41"/>
  <c r="EJ35" i="41" s="1"/>
  <c r="DW35" i="41"/>
  <c r="EI35" i="41" s="1"/>
  <c r="DP35" i="41"/>
  <c r="DQ35" i="41" s="1"/>
  <c r="DH35" i="41"/>
  <c r="DG35" i="41"/>
  <c r="DF35" i="41"/>
  <c r="DI35" i="41" s="1"/>
  <c r="BJ35" i="41" s="1"/>
  <c r="DD35" i="41"/>
  <c r="DS35" i="41" s="1"/>
  <c r="DA35" i="41"/>
  <c r="CS35" i="41"/>
  <c r="CP35" i="41"/>
  <c r="CO35" i="41"/>
  <c r="DR35" i="41" s="1"/>
  <c r="DT35" i="41" s="1"/>
  <c r="FP35" i="41" s="1"/>
  <c r="FR35" i="41" s="1"/>
  <c r="CN35" i="41"/>
  <c r="CM35" i="41"/>
  <c r="CL35" i="41"/>
  <c r="CJ35" i="41"/>
  <c r="CH35" i="41"/>
  <c r="CR35" i="41" s="1"/>
  <c r="BG35" i="41" s="1"/>
  <c r="CG35" i="41"/>
  <c r="HL34" i="41"/>
  <c r="HJ34" i="41"/>
  <c r="HK34" i="41" s="1"/>
  <c r="BO34" i="41" s="1"/>
  <c r="HG34" i="41"/>
  <c r="CT34" i="41" s="1"/>
  <c r="HF34" i="41"/>
  <c r="HE34" i="41"/>
  <c r="HD34" i="41"/>
  <c r="GX34" i="41"/>
  <c r="HY34" i="41" s="1"/>
  <c r="GW34" i="41"/>
  <c r="FF34" i="41" s="1"/>
  <c r="GE34" i="41" s="1"/>
  <c r="GV34" i="41"/>
  <c r="HW34" i="41" s="1"/>
  <c r="GU34" i="41"/>
  <c r="FD34" i="41" s="1"/>
  <c r="GC34" i="41" s="1"/>
  <c r="GT34" i="41"/>
  <c r="GS34" i="41"/>
  <c r="FB34" i="41" s="1"/>
  <c r="GA34" i="41" s="1"/>
  <c r="GR34" i="41"/>
  <c r="HS34" i="41" s="1"/>
  <c r="GQ34" i="41"/>
  <c r="EZ34" i="41" s="1"/>
  <c r="FX34" i="41" s="1"/>
  <c r="GP34" i="41"/>
  <c r="HQ34" i="41" s="1"/>
  <c r="GO34" i="41"/>
  <c r="EX34" i="41" s="1"/>
  <c r="FV34" i="41" s="1"/>
  <c r="GN34" i="41"/>
  <c r="HO34" i="41" s="1"/>
  <c r="GM34" i="41"/>
  <c r="GH34" i="41"/>
  <c r="EH34" i="41"/>
  <c r="ET34" i="41" s="1"/>
  <c r="EG34" i="41"/>
  <c r="ES34" i="41" s="1"/>
  <c r="EF34" i="41"/>
  <c r="ER34" i="41" s="1"/>
  <c r="EE34" i="41"/>
  <c r="EQ34" i="41" s="1"/>
  <c r="ED34" i="41"/>
  <c r="EP34" i="41" s="1"/>
  <c r="EC34" i="41"/>
  <c r="EO34" i="41" s="1"/>
  <c r="EB34" i="41"/>
  <c r="EN34" i="41" s="1"/>
  <c r="EA34" i="41"/>
  <c r="EM34" i="41" s="1"/>
  <c r="DZ34" i="41"/>
  <c r="EL34" i="41" s="1"/>
  <c r="DY34" i="41"/>
  <c r="EK34" i="41" s="1"/>
  <c r="DX34" i="41"/>
  <c r="EJ34" i="41" s="1"/>
  <c r="DW34" i="41"/>
  <c r="EI34" i="41" s="1"/>
  <c r="DP34" i="41"/>
  <c r="DQ34" i="41" s="1"/>
  <c r="DH34" i="41"/>
  <c r="DG34" i="41"/>
  <c r="DF34" i="41"/>
  <c r="DI34" i="41" s="1"/>
  <c r="BJ34" i="41" s="1"/>
  <c r="DD34" i="41"/>
  <c r="DA34" i="41"/>
  <c r="CS34" i="41"/>
  <c r="CP34" i="41"/>
  <c r="CO34" i="41"/>
  <c r="DR34" i="41" s="1"/>
  <c r="CN34" i="41"/>
  <c r="CM34" i="41"/>
  <c r="CV34" i="41" s="1"/>
  <c r="CL34" i="41"/>
  <c r="CJ34" i="41"/>
  <c r="CH34" i="41"/>
  <c r="CR34" i="41" s="1"/>
  <c r="BG34" i="41" s="1"/>
  <c r="CG34" i="41"/>
  <c r="HL33" i="41"/>
  <c r="HJ33" i="41"/>
  <c r="HK33" i="41" s="1"/>
  <c r="BO33" i="41" s="1"/>
  <c r="HG33" i="41"/>
  <c r="CT33" i="41" s="1"/>
  <c r="HF33" i="41"/>
  <c r="HE33" i="41"/>
  <c r="HD33" i="41"/>
  <c r="GX33" i="41"/>
  <c r="FG33" i="41" s="1"/>
  <c r="GF33" i="41" s="1"/>
  <c r="GW33" i="41"/>
  <c r="HX33" i="41" s="1"/>
  <c r="GV33" i="41"/>
  <c r="FE33" i="41" s="1"/>
  <c r="GD33" i="41" s="1"/>
  <c r="GU33" i="41"/>
  <c r="HV33" i="41" s="1"/>
  <c r="GT33" i="41"/>
  <c r="FC33" i="41" s="1"/>
  <c r="GB33" i="41" s="1"/>
  <c r="GS33" i="41"/>
  <c r="GR33" i="41"/>
  <c r="FA33" i="41" s="1"/>
  <c r="FY33" i="41" s="1"/>
  <c r="GQ33" i="41"/>
  <c r="HR33" i="41" s="1"/>
  <c r="GP33" i="41"/>
  <c r="EY33" i="41" s="1"/>
  <c r="FW33" i="41" s="1"/>
  <c r="GO33" i="41"/>
  <c r="HP33" i="41" s="1"/>
  <c r="GN33" i="41"/>
  <c r="GM33" i="41"/>
  <c r="HN33" i="41" s="1"/>
  <c r="EH33" i="41"/>
  <c r="ET33" i="41" s="1"/>
  <c r="EG33" i="41"/>
  <c r="ES33" i="41" s="1"/>
  <c r="EF33" i="41"/>
  <c r="ER33" i="41" s="1"/>
  <c r="EE33" i="41"/>
  <c r="EQ33" i="41" s="1"/>
  <c r="ED33" i="41"/>
  <c r="EP33" i="41" s="1"/>
  <c r="EC33" i="41"/>
  <c r="EO33" i="41" s="1"/>
  <c r="EB33" i="41"/>
  <c r="EN33" i="41" s="1"/>
  <c r="EA33" i="41"/>
  <c r="EM33" i="41" s="1"/>
  <c r="DZ33" i="41"/>
  <c r="EL33" i="41" s="1"/>
  <c r="DY33" i="41"/>
  <c r="EK33" i="41" s="1"/>
  <c r="DX33" i="41"/>
  <c r="EJ33" i="41" s="1"/>
  <c r="DW33" i="41"/>
  <c r="EI33" i="41" s="1"/>
  <c r="DP33" i="41"/>
  <c r="DQ33" i="41" s="1"/>
  <c r="DH33" i="41"/>
  <c r="DG33" i="41"/>
  <c r="DF33" i="41"/>
  <c r="DI33" i="41" s="1"/>
  <c r="BJ33" i="41" s="1"/>
  <c r="DD33" i="41"/>
  <c r="DA33" i="41"/>
  <c r="CS33" i="41"/>
  <c r="CP33" i="41"/>
  <c r="CO33" i="41"/>
  <c r="DR33" i="41" s="1"/>
  <c r="DT33" i="41" s="1"/>
  <c r="FP33" i="41" s="1"/>
  <c r="FR33" i="41" s="1"/>
  <c r="CN33" i="41"/>
  <c r="CM33" i="41"/>
  <c r="CL33" i="41"/>
  <c r="CJ33" i="41"/>
  <c r="CH33" i="41"/>
  <c r="CR33" i="41" s="1"/>
  <c r="BG33" i="41" s="1"/>
  <c r="CG33" i="41"/>
  <c r="HL32" i="41"/>
  <c r="HJ32" i="41"/>
  <c r="HK32" i="41" s="1"/>
  <c r="BO32" i="41" s="1"/>
  <c r="HG32" i="41"/>
  <c r="CT32" i="41" s="1"/>
  <c r="HF32" i="41"/>
  <c r="HE32" i="41"/>
  <c r="HD32" i="41"/>
  <c r="GX32" i="41"/>
  <c r="HY32" i="41" s="1"/>
  <c r="GW32" i="41"/>
  <c r="FF32" i="41" s="1"/>
  <c r="GE32" i="41" s="1"/>
  <c r="GV32" i="41"/>
  <c r="HW32" i="41" s="1"/>
  <c r="GU32" i="41"/>
  <c r="FD32" i="41" s="1"/>
  <c r="GC32" i="41" s="1"/>
  <c r="GT32" i="41"/>
  <c r="HU32" i="41" s="1"/>
  <c r="GS32" i="41"/>
  <c r="FB32" i="41" s="1"/>
  <c r="GA32" i="41" s="1"/>
  <c r="GR32" i="41"/>
  <c r="GQ32" i="41"/>
  <c r="EZ32" i="41" s="1"/>
  <c r="FX32" i="41" s="1"/>
  <c r="GP32" i="41"/>
  <c r="HQ32" i="41" s="1"/>
  <c r="GO32" i="41"/>
  <c r="EX32" i="41" s="1"/>
  <c r="FV32" i="41" s="1"/>
  <c r="GN32" i="41"/>
  <c r="EW32" i="41" s="1"/>
  <c r="FU32" i="41" s="1"/>
  <c r="GM32" i="41"/>
  <c r="EH32" i="41"/>
  <c r="ET32" i="41" s="1"/>
  <c r="EG32" i="41"/>
  <c r="ES32" i="41" s="1"/>
  <c r="EF32" i="41"/>
  <c r="ER32" i="41" s="1"/>
  <c r="EE32" i="41"/>
  <c r="EQ32" i="41" s="1"/>
  <c r="ED32" i="41"/>
  <c r="EP32" i="41" s="1"/>
  <c r="EC32" i="41"/>
  <c r="EO32" i="41" s="1"/>
  <c r="EB32" i="41"/>
  <c r="EN32" i="41" s="1"/>
  <c r="EA32" i="41"/>
  <c r="EM32" i="41" s="1"/>
  <c r="DZ32" i="41"/>
  <c r="EL32" i="41" s="1"/>
  <c r="DY32" i="41"/>
  <c r="EK32" i="41" s="1"/>
  <c r="DX32" i="41"/>
  <c r="EJ32" i="41" s="1"/>
  <c r="DW32" i="41"/>
  <c r="EI32" i="41" s="1"/>
  <c r="DP32" i="41"/>
  <c r="DQ32" i="41" s="1"/>
  <c r="DH32" i="41"/>
  <c r="DG32" i="41"/>
  <c r="DF32" i="41"/>
  <c r="DI32" i="41" s="1"/>
  <c r="BJ32" i="41" s="1"/>
  <c r="DD32" i="41"/>
  <c r="DA32" i="41"/>
  <c r="CS32" i="41"/>
  <c r="CP32" i="41"/>
  <c r="CO32" i="41"/>
  <c r="DR32" i="41" s="1"/>
  <c r="CN32" i="41"/>
  <c r="CM32" i="41"/>
  <c r="CV32" i="41" s="1"/>
  <c r="CL32" i="41"/>
  <c r="CJ32" i="41"/>
  <c r="CH32" i="41"/>
  <c r="CR32" i="41" s="1"/>
  <c r="BG32" i="41" s="1"/>
  <c r="CG32" i="41"/>
  <c r="HL31" i="41"/>
  <c r="HJ31" i="41"/>
  <c r="HK31" i="41" s="1"/>
  <c r="BO31" i="41" s="1"/>
  <c r="HG31" i="41"/>
  <c r="CT31" i="41" s="1"/>
  <c r="HF31" i="41"/>
  <c r="HE31" i="41"/>
  <c r="HD31" i="41"/>
  <c r="GX31" i="41"/>
  <c r="FG31" i="41" s="1"/>
  <c r="GF31" i="41" s="1"/>
  <c r="GW31" i="41"/>
  <c r="HX31" i="41" s="1"/>
  <c r="GV31" i="41"/>
  <c r="FE31" i="41" s="1"/>
  <c r="GD31" i="41" s="1"/>
  <c r="GU31" i="41"/>
  <c r="HV31" i="41" s="1"/>
  <c r="GT31" i="41"/>
  <c r="FC31" i="41" s="1"/>
  <c r="GB31" i="41" s="1"/>
  <c r="GS31" i="41"/>
  <c r="GR31" i="41"/>
  <c r="FA31" i="41" s="1"/>
  <c r="FY31" i="41" s="1"/>
  <c r="GQ31" i="41"/>
  <c r="HR31" i="41" s="1"/>
  <c r="GP31" i="41"/>
  <c r="EY31" i="41" s="1"/>
  <c r="FW31" i="41" s="1"/>
  <c r="GO31" i="41"/>
  <c r="HP31" i="41" s="1"/>
  <c r="GN31" i="41"/>
  <c r="GM31" i="41"/>
  <c r="HN31" i="41" s="1"/>
  <c r="GH31" i="41"/>
  <c r="EH31" i="41"/>
  <c r="ET31" i="41" s="1"/>
  <c r="EG31" i="41"/>
  <c r="ES31" i="41" s="1"/>
  <c r="EF31" i="41"/>
  <c r="ER31" i="41" s="1"/>
  <c r="EE31" i="41"/>
  <c r="EQ31" i="41" s="1"/>
  <c r="ED31" i="41"/>
  <c r="EP31" i="41" s="1"/>
  <c r="EC31" i="41"/>
  <c r="EO31" i="41" s="1"/>
  <c r="EB31" i="41"/>
  <c r="EN31" i="41" s="1"/>
  <c r="EA31" i="41"/>
  <c r="EM31" i="41" s="1"/>
  <c r="DZ31" i="41"/>
  <c r="EL31" i="41" s="1"/>
  <c r="DY31" i="41"/>
  <c r="EK31" i="41" s="1"/>
  <c r="DX31" i="41"/>
  <c r="EJ31" i="41" s="1"/>
  <c r="DW31" i="41"/>
  <c r="EI31" i="41" s="1"/>
  <c r="DP31" i="41"/>
  <c r="DQ31" i="41" s="1"/>
  <c r="DH31" i="41"/>
  <c r="DG31" i="41"/>
  <c r="DF31" i="41"/>
  <c r="DI31" i="41" s="1"/>
  <c r="BJ31" i="41" s="1"/>
  <c r="DD31" i="41"/>
  <c r="DA31" i="41"/>
  <c r="CS31" i="41"/>
  <c r="CP31" i="41"/>
  <c r="CO31" i="41"/>
  <c r="DR31" i="41" s="1"/>
  <c r="DT31" i="41" s="1"/>
  <c r="FP31" i="41" s="1"/>
  <c r="FR31" i="41" s="1"/>
  <c r="CN31" i="41"/>
  <c r="CM31" i="41"/>
  <c r="CL31" i="41"/>
  <c r="CJ31" i="41"/>
  <c r="CH31" i="41"/>
  <c r="CR31" i="41" s="1"/>
  <c r="BG31" i="41" s="1"/>
  <c r="CG31" i="41"/>
  <c r="HL30" i="41"/>
  <c r="HJ30" i="41"/>
  <c r="HK30" i="41" s="1"/>
  <c r="BO30" i="41" s="1"/>
  <c r="HG30" i="41"/>
  <c r="CT30" i="41" s="1"/>
  <c r="HF30" i="41"/>
  <c r="HE30" i="41"/>
  <c r="HD30" i="41"/>
  <c r="GX30" i="41"/>
  <c r="HY30" i="41" s="1"/>
  <c r="GW30" i="41"/>
  <c r="FF30" i="41" s="1"/>
  <c r="GE30" i="41" s="1"/>
  <c r="GV30" i="41"/>
  <c r="HW30" i="41" s="1"/>
  <c r="GU30" i="41"/>
  <c r="FD30" i="41" s="1"/>
  <c r="GC30" i="41" s="1"/>
  <c r="GT30" i="41"/>
  <c r="HU30" i="41" s="1"/>
  <c r="GS30" i="41"/>
  <c r="FB30" i="41" s="1"/>
  <c r="GA30" i="41" s="1"/>
  <c r="GR30" i="41"/>
  <c r="HS30" i="41" s="1"/>
  <c r="GQ30" i="41"/>
  <c r="EZ30" i="41" s="1"/>
  <c r="FX30" i="41" s="1"/>
  <c r="GP30" i="41"/>
  <c r="GO30" i="41"/>
  <c r="EX30" i="41" s="1"/>
  <c r="FV30" i="41" s="1"/>
  <c r="GN30" i="41"/>
  <c r="HO30" i="41" s="1"/>
  <c r="GM30" i="41"/>
  <c r="GH30" i="41"/>
  <c r="EH30" i="41"/>
  <c r="ET30" i="41" s="1"/>
  <c r="EG30" i="41"/>
  <c r="ES30" i="41" s="1"/>
  <c r="EF30" i="41"/>
  <c r="ER30" i="41" s="1"/>
  <c r="EE30" i="41"/>
  <c r="EQ30" i="41" s="1"/>
  <c r="ED30" i="41"/>
  <c r="EP30" i="41" s="1"/>
  <c r="EC30" i="41"/>
  <c r="EO30" i="41" s="1"/>
  <c r="EB30" i="41"/>
  <c r="EN30" i="41" s="1"/>
  <c r="EA30" i="41"/>
  <c r="EM30" i="41" s="1"/>
  <c r="DZ30" i="41"/>
  <c r="EL30" i="41" s="1"/>
  <c r="DY30" i="41"/>
  <c r="EK30" i="41" s="1"/>
  <c r="DX30" i="41"/>
  <c r="EJ30" i="41" s="1"/>
  <c r="DW30" i="41"/>
  <c r="EI30" i="41" s="1"/>
  <c r="DP30" i="41"/>
  <c r="DQ30" i="41" s="1"/>
  <c r="DH30" i="41"/>
  <c r="DG30" i="41"/>
  <c r="DF30" i="41"/>
  <c r="DI30" i="41" s="1"/>
  <c r="BJ30" i="41" s="1"/>
  <c r="DD30" i="41"/>
  <c r="DA30" i="41"/>
  <c r="CS30" i="41"/>
  <c r="CP30" i="41"/>
  <c r="CO30" i="41"/>
  <c r="DR30" i="41" s="1"/>
  <c r="CN30" i="41"/>
  <c r="CM30" i="41"/>
  <c r="CV30" i="41" s="1"/>
  <c r="CL30" i="41"/>
  <c r="CJ30" i="41"/>
  <c r="CH30" i="41"/>
  <c r="CR30" i="41" s="1"/>
  <c r="BG30" i="41" s="1"/>
  <c r="CG30" i="41"/>
  <c r="HL29" i="41"/>
  <c r="HJ29" i="41"/>
  <c r="HK29" i="41" s="1"/>
  <c r="BO29" i="41" s="1"/>
  <c r="HG29" i="41"/>
  <c r="CT29" i="41" s="1"/>
  <c r="HF29" i="41"/>
  <c r="HE29" i="41"/>
  <c r="HD29" i="41"/>
  <c r="GX29" i="41"/>
  <c r="FG29" i="41" s="1"/>
  <c r="GF29" i="41" s="1"/>
  <c r="GW29" i="41"/>
  <c r="HX29" i="41" s="1"/>
  <c r="GV29" i="41"/>
  <c r="FE29" i="41" s="1"/>
  <c r="GD29" i="41" s="1"/>
  <c r="GU29" i="41"/>
  <c r="HV29" i="41" s="1"/>
  <c r="GT29" i="41"/>
  <c r="FC29" i="41" s="1"/>
  <c r="GB29" i="41" s="1"/>
  <c r="GS29" i="41"/>
  <c r="GR29" i="41"/>
  <c r="FA29" i="41" s="1"/>
  <c r="FY29" i="41" s="1"/>
  <c r="GQ29" i="41"/>
  <c r="HR29" i="41" s="1"/>
  <c r="GP29" i="41"/>
  <c r="EY29" i="41" s="1"/>
  <c r="FW29" i="41" s="1"/>
  <c r="GO29" i="41"/>
  <c r="HP29" i="41" s="1"/>
  <c r="GN29" i="41"/>
  <c r="GM29" i="41"/>
  <c r="HN29" i="41" s="1"/>
  <c r="EH29" i="41"/>
  <c r="ET29" i="41" s="1"/>
  <c r="EG29" i="41"/>
  <c r="ES29" i="41" s="1"/>
  <c r="EF29" i="41"/>
  <c r="ER29" i="41" s="1"/>
  <c r="EE29" i="41"/>
  <c r="EQ29" i="41" s="1"/>
  <c r="ED29" i="41"/>
  <c r="EP29" i="41" s="1"/>
  <c r="EC29" i="41"/>
  <c r="EO29" i="41" s="1"/>
  <c r="EB29" i="41"/>
  <c r="EN29" i="41" s="1"/>
  <c r="EA29" i="41"/>
  <c r="EM29" i="41" s="1"/>
  <c r="DZ29" i="41"/>
  <c r="EL29" i="41" s="1"/>
  <c r="DY29" i="41"/>
  <c r="EK29" i="41" s="1"/>
  <c r="DX29" i="41"/>
  <c r="EJ29" i="41" s="1"/>
  <c r="DW29" i="41"/>
  <c r="EI29" i="41" s="1"/>
  <c r="DP29" i="41"/>
  <c r="DQ29" i="41" s="1"/>
  <c r="DH29" i="41"/>
  <c r="DG29" i="41"/>
  <c r="DF29" i="41"/>
  <c r="DI29" i="41" s="1"/>
  <c r="BJ29" i="41" s="1"/>
  <c r="DD29" i="41"/>
  <c r="DS29" i="41" s="1"/>
  <c r="DA29" i="41"/>
  <c r="CS29" i="41"/>
  <c r="CP29" i="41"/>
  <c r="CO29" i="41"/>
  <c r="DR29" i="41" s="1"/>
  <c r="DT29" i="41" s="1"/>
  <c r="FP29" i="41" s="1"/>
  <c r="FR29" i="41" s="1"/>
  <c r="CN29" i="41"/>
  <c r="CM29" i="41"/>
  <c r="CL29" i="41"/>
  <c r="CJ29" i="41"/>
  <c r="CH29" i="41"/>
  <c r="CR29" i="41" s="1"/>
  <c r="BG29" i="41" s="1"/>
  <c r="CG29" i="41"/>
  <c r="HL28" i="41"/>
  <c r="HJ28" i="41"/>
  <c r="HK28" i="41" s="1"/>
  <c r="BO28" i="41" s="1"/>
  <c r="HG28" i="41"/>
  <c r="CT28" i="41" s="1"/>
  <c r="HF28" i="41"/>
  <c r="HE28" i="41"/>
  <c r="HD28" i="41"/>
  <c r="GX28" i="41"/>
  <c r="HY28" i="41" s="1"/>
  <c r="GW28" i="41"/>
  <c r="FF28" i="41" s="1"/>
  <c r="GE28" i="41" s="1"/>
  <c r="GV28" i="41"/>
  <c r="HW28" i="41" s="1"/>
  <c r="GU28" i="41"/>
  <c r="FD28" i="41" s="1"/>
  <c r="GC28" i="41" s="1"/>
  <c r="GT28" i="41"/>
  <c r="HU28" i="41" s="1"/>
  <c r="GS28" i="41"/>
  <c r="FB28" i="41" s="1"/>
  <c r="GA28" i="41" s="1"/>
  <c r="GR28" i="41"/>
  <c r="HS28" i="41" s="1"/>
  <c r="GQ28" i="41"/>
  <c r="EZ28" i="41" s="1"/>
  <c r="FX28" i="41" s="1"/>
  <c r="GP28" i="41"/>
  <c r="HQ28" i="41" s="1"/>
  <c r="GO28" i="41"/>
  <c r="EX28" i="41" s="1"/>
  <c r="FV28" i="41" s="1"/>
  <c r="GN28" i="41"/>
  <c r="HO28" i="41" s="1"/>
  <c r="GM28" i="41"/>
  <c r="EH28" i="41"/>
  <c r="ET28" i="41" s="1"/>
  <c r="EG28" i="41"/>
  <c r="ES28" i="41" s="1"/>
  <c r="EF28" i="41"/>
  <c r="ER28" i="41" s="1"/>
  <c r="EE28" i="41"/>
  <c r="EQ28" i="41" s="1"/>
  <c r="ED28" i="41"/>
  <c r="EP28" i="41" s="1"/>
  <c r="EC28" i="41"/>
  <c r="EO28" i="41" s="1"/>
  <c r="EB28" i="41"/>
  <c r="EN28" i="41" s="1"/>
  <c r="EA28" i="41"/>
  <c r="EM28" i="41" s="1"/>
  <c r="DZ28" i="41"/>
  <c r="EL28" i="41" s="1"/>
  <c r="DY28" i="41"/>
  <c r="EK28" i="41" s="1"/>
  <c r="DX28" i="41"/>
  <c r="EJ28" i="41" s="1"/>
  <c r="DW28" i="41"/>
  <c r="EI28" i="41" s="1"/>
  <c r="DP28" i="41"/>
  <c r="DQ28" i="41" s="1"/>
  <c r="DH28" i="41"/>
  <c r="DG28" i="41"/>
  <c r="DF28" i="41"/>
  <c r="DI28" i="41" s="1"/>
  <c r="BJ28" i="41" s="1"/>
  <c r="DD28" i="41"/>
  <c r="DA28" i="41"/>
  <c r="CS28" i="41"/>
  <c r="CP28" i="41"/>
  <c r="CO28" i="41"/>
  <c r="DR28" i="41" s="1"/>
  <c r="CN28" i="41"/>
  <c r="CM28" i="41"/>
  <c r="CV28" i="41" s="1"/>
  <c r="CL28" i="41"/>
  <c r="CJ28" i="41"/>
  <c r="CH28" i="41"/>
  <c r="CR28" i="41" s="1"/>
  <c r="BG28" i="41" s="1"/>
  <c r="CG28" i="41"/>
  <c r="HL27" i="41"/>
  <c r="HJ27" i="41"/>
  <c r="HK27" i="41" s="1"/>
  <c r="BO27" i="41" s="1"/>
  <c r="HG27" i="41"/>
  <c r="CT27" i="41" s="1"/>
  <c r="HF27" i="41"/>
  <c r="HE27" i="41"/>
  <c r="HD27" i="41"/>
  <c r="GX27" i="41"/>
  <c r="FG27" i="41" s="1"/>
  <c r="GF27" i="41" s="1"/>
  <c r="GW27" i="41"/>
  <c r="HX27" i="41" s="1"/>
  <c r="GV27" i="41"/>
  <c r="FE27" i="41" s="1"/>
  <c r="GD27" i="41" s="1"/>
  <c r="GU27" i="41"/>
  <c r="GT27" i="41"/>
  <c r="FC27" i="41" s="1"/>
  <c r="GB27" i="41" s="1"/>
  <c r="GS27" i="41"/>
  <c r="HT27" i="41" s="1"/>
  <c r="GR27" i="41"/>
  <c r="FA27" i="41" s="1"/>
  <c r="FY27" i="41" s="1"/>
  <c r="GQ27" i="41"/>
  <c r="GP27" i="41"/>
  <c r="EY27" i="41" s="1"/>
  <c r="FW27" i="41" s="1"/>
  <c r="GO27" i="41"/>
  <c r="HP27" i="41" s="1"/>
  <c r="GN27" i="41"/>
  <c r="GM27" i="41"/>
  <c r="EH27" i="41"/>
  <c r="ET27" i="41" s="1"/>
  <c r="EG27" i="41"/>
  <c r="ES27" i="41" s="1"/>
  <c r="EF27" i="41"/>
  <c r="ER27" i="41" s="1"/>
  <c r="EE27" i="41"/>
  <c r="EQ27" i="41" s="1"/>
  <c r="ED27" i="41"/>
  <c r="EP27" i="41" s="1"/>
  <c r="EC27" i="41"/>
  <c r="EO27" i="41" s="1"/>
  <c r="EB27" i="41"/>
  <c r="EN27" i="41" s="1"/>
  <c r="EA27" i="41"/>
  <c r="EM27" i="41" s="1"/>
  <c r="DZ27" i="41"/>
  <c r="EL27" i="41" s="1"/>
  <c r="DY27" i="41"/>
  <c r="EK27" i="41" s="1"/>
  <c r="DX27" i="41"/>
  <c r="EJ27" i="41" s="1"/>
  <c r="DW27" i="41"/>
  <c r="EI27" i="41" s="1"/>
  <c r="DP27" i="41"/>
  <c r="DQ27" i="41" s="1"/>
  <c r="DH27" i="41"/>
  <c r="DG27" i="41"/>
  <c r="DF27" i="41"/>
  <c r="DI27" i="41" s="1"/>
  <c r="BJ27" i="41" s="1"/>
  <c r="DD27" i="41"/>
  <c r="DS27" i="41" s="1"/>
  <c r="DA27" i="41"/>
  <c r="CS27" i="41"/>
  <c r="CP27" i="41"/>
  <c r="CO27" i="41"/>
  <c r="DR27" i="41" s="1"/>
  <c r="DT27" i="41" s="1"/>
  <c r="FP27" i="41" s="1"/>
  <c r="FR27" i="41" s="1"/>
  <c r="CN27" i="41"/>
  <c r="CM27" i="41"/>
  <c r="CL27" i="41"/>
  <c r="CJ27" i="41"/>
  <c r="CH27" i="41"/>
  <c r="CR27" i="41" s="1"/>
  <c r="BG27" i="41" s="1"/>
  <c r="CG27" i="41"/>
  <c r="HL26" i="41"/>
  <c r="HJ26" i="41"/>
  <c r="HK26" i="41" s="1"/>
  <c r="BO26" i="41" s="1"/>
  <c r="HG26" i="41"/>
  <c r="CT26" i="41" s="1"/>
  <c r="HF26" i="41"/>
  <c r="HE26" i="41"/>
  <c r="HD26" i="41"/>
  <c r="GX26" i="41"/>
  <c r="HY26" i="41" s="1"/>
  <c r="GW26" i="41"/>
  <c r="FF26" i="41" s="1"/>
  <c r="GE26" i="41" s="1"/>
  <c r="GV26" i="41"/>
  <c r="HW26" i="41" s="1"/>
  <c r="GU26" i="41"/>
  <c r="FD26" i="41" s="1"/>
  <c r="GC26" i="41" s="1"/>
  <c r="GT26" i="41"/>
  <c r="GS26" i="41"/>
  <c r="FB26" i="41" s="1"/>
  <c r="GA26" i="41" s="1"/>
  <c r="GR26" i="41"/>
  <c r="HS26" i="41" s="1"/>
  <c r="GQ26" i="41"/>
  <c r="EZ26" i="41" s="1"/>
  <c r="FX26" i="41" s="1"/>
  <c r="GP26" i="41"/>
  <c r="HQ26" i="41" s="1"/>
  <c r="GO26" i="41"/>
  <c r="EX26" i="41" s="1"/>
  <c r="FV26" i="41" s="1"/>
  <c r="GN26" i="41"/>
  <c r="HO26" i="41" s="1"/>
  <c r="GM26" i="41"/>
  <c r="GH26" i="41"/>
  <c r="EH26" i="41"/>
  <c r="ET26" i="41" s="1"/>
  <c r="EG26" i="41"/>
  <c r="ES26" i="41" s="1"/>
  <c r="EF26" i="41"/>
  <c r="ER26" i="41" s="1"/>
  <c r="EE26" i="41"/>
  <c r="EQ26" i="41" s="1"/>
  <c r="ED26" i="41"/>
  <c r="EP26" i="41" s="1"/>
  <c r="EC26" i="41"/>
  <c r="EO26" i="41" s="1"/>
  <c r="EB26" i="41"/>
  <c r="EN26" i="41" s="1"/>
  <c r="EA26" i="41"/>
  <c r="EM26" i="41" s="1"/>
  <c r="DZ26" i="41"/>
  <c r="EL26" i="41" s="1"/>
  <c r="DY26" i="41"/>
  <c r="EK26" i="41" s="1"/>
  <c r="DX26" i="41"/>
  <c r="EJ26" i="41" s="1"/>
  <c r="DW26" i="41"/>
  <c r="EI26" i="41" s="1"/>
  <c r="DP26" i="41"/>
  <c r="DQ26" i="41" s="1"/>
  <c r="DH26" i="41"/>
  <c r="DG26" i="41"/>
  <c r="DF26" i="41"/>
  <c r="DI26" i="41" s="1"/>
  <c r="BJ26" i="41" s="1"/>
  <c r="DD26" i="41"/>
  <c r="DA26" i="41"/>
  <c r="CS26" i="41"/>
  <c r="CP26" i="41"/>
  <c r="CO26" i="41"/>
  <c r="DR26" i="41" s="1"/>
  <c r="CN26" i="41"/>
  <c r="CM26" i="41"/>
  <c r="CV26" i="41" s="1"/>
  <c r="CL26" i="41"/>
  <c r="CJ26" i="41"/>
  <c r="CH26" i="41"/>
  <c r="CR26" i="41" s="1"/>
  <c r="BG26" i="41" s="1"/>
  <c r="CG26" i="41"/>
  <c r="HL25" i="41"/>
  <c r="HJ25" i="41"/>
  <c r="HK25" i="41" s="1"/>
  <c r="BO25" i="41" s="1"/>
  <c r="HG25" i="41"/>
  <c r="CT25" i="41" s="1"/>
  <c r="HF25" i="41"/>
  <c r="HE25" i="41"/>
  <c r="HD25" i="41"/>
  <c r="GX25" i="41"/>
  <c r="FG25" i="41" s="1"/>
  <c r="GF25" i="41" s="1"/>
  <c r="GW25" i="41"/>
  <c r="HX25" i="41" s="1"/>
  <c r="GV25" i="41"/>
  <c r="FE25" i="41" s="1"/>
  <c r="GD25" i="41" s="1"/>
  <c r="GU25" i="41"/>
  <c r="HV25" i="41" s="1"/>
  <c r="GT25" i="41"/>
  <c r="FC25" i="41" s="1"/>
  <c r="GB25" i="41" s="1"/>
  <c r="GS25" i="41"/>
  <c r="HT25" i="41" s="1"/>
  <c r="GR25" i="41"/>
  <c r="FA25" i="41" s="1"/>
  <c r="FY25" i="41" s="1"/>
  <c r="GQ25" i="41"/>
  <c r="HR25" i="41" s="1"/>
  <c r="GP25" i="41"/>
  <c r="EY25" i="41" s="1"/>
  <c r="FW25" i="41" s="1"/>
  <c r="GO25" i="41"/>
  <c r="HP25" i="41" s="1"/>
  <c r="GN25" i="41"/>
  <c r="GM25" i="41"/>
  <c r="HN25" i="41" s="1"/>
  <c r="EH25" i="41"/>
  <c r="ET25" i="41" s="1"/>
  <c r="EG25" i="41"/>
  <c r="ES25" i="41" s="1"/>
  <c r="EF25" i="41"/>
  <c r="ER25" i="41" s="1"/>
  <c r="EE25" i="41"/>
  <c r="EQ25" i="41" s="1"/>
  <c r="ED25" i="41"/>
  <c r="EP25" i="41" s="1"/>
  <c r="EC25" i="41"/>
  <c r="EO25" i="41" s="1"/>
  <c r="EB25" i="41"/>
  <c r="EN25" i="41" s="1"/>
  <c r="EA25" i="41"/>
  <c r="EM25" i="41" s="1"/>
  <c r="DZ25" i="41"/>
  <c r="EL25" i="41" s="1"/>
  <c r="DY25" i="41"/>
  <c r="EK25" i="41" s="1"/>
  <c r="DX25" i="41"/>
  <c r="EJ25" i="41" s="1"/>
  <c r="DW25" i="41"/>
  <c r="EI25" i="41" s="1"/>
  <c r="DP25" i="41"/>
  <c r="DQ25" i="41" s="1"/>
  <c r="DH25" i="41"/>
  <c r="DG25" i="41"/>
  <c r="DF25" i="41"/>
  <c r="DI25" i="41" s="1"/>
  <c r="BJ25" i="41" s="1"/>
  <c r="DD25" i="41"/>
  <c r="DS25" i="41" s="1"/>
  <c r="DA25" i="41"/>
  <c r="CS25" i="41"/>
  <c r="CP25" i="41"/>
  <c r="CO25" i="41"/>
  <c r="DR25" i="41" s="1"/>
  <c r="DT25" i="41" s="1"/>
  <c r="FP25" i="41" s="1"/>
  <c r="FR25" i="41" s="1"/>
  <c r="CN25" i="41"/>
  <c r="CM25" i="41"/>
  <c r="CL25" i="41"/>
  <c r="CJ25" i="41"/>
  <c r="CH25" i="41"/>
  <c r="CR25" i="41" s="1"/>
  <c r="BG25" i="41" s="1"/>
  <c r="CG25" i="41"/>
  <c r="HL24" i="41"/>
  <c r="HJ24" i="41"/>
  <c r="HK24" i="41" s="1"/>
  <c r="BO24" i="41" s="1"/>
  <c r="HG24" i="41"/>
  <c r="CT24" i="41" s="1"/>
  <c r="HF24" i="41"/>
  <c r="HE24" i="41"/>
  <c r="HD24" i="41"/>
  <c r="GX24" i="41"/>
  <c r="HY24" i="41" s="1"/>
  <c r="GW24" i="41"/>
  <c r="FF24" i="41" s="1"/>
  <c r="GE24" i="41" s="1"/>
  <c r="GV24" i="41"/>
  <c r="HW24" i="41" s="1"/>
  <c r="GU24" i="41"/>
  <c r="FD24" i="41" s="1"/>
  <c r="GC24" i="41" s="1"/>
  <c r="GT24" i="41"/>
  <c r="HU24" i="41" s="1"/>
  <c r="GS24" i="41"/>
  <c r="FB24" i="41" s="1"/>
  <c r="GA24" i="41" s="1"/>
  <c r="GR24" i="41"/>
  <c r="HS24" i="41" s="1"/>
  <c r="GQ24" i="41"/>
  <c r="EZ24" i="41" s="1"/>
  <c r="FX24" i="41" s="1"/>
  <c r="GP24" i="41"/>
  <c r="HQ24" i="41" s="1"/>
  <c r="GO24" i="41"/>
  <c r="EX24" i="41" s="1"/>
  <c r="FV24" i="41" s="1"/>
  <c r="GN24" i="41"/>
  <c r="HO24" i="41" s="1"/>
  <c r="GM24" i="41"/>
  <c r="EH24" i="41"/>
  <c r="ET24" i="41" s="1"/>
  <c r="EG24" i="41"/>
  <c r="ES24" i="41" s="1"/>
  <c r="EF24" i="41"/>
  <c r="ER24" i="41" s="1"/>
  <c r="EE24" i="41"/>
  <c r="EQ24" i="41" s="1"/>
  <c r="ED24" i="41"/>
  <c r="EP24" i="41" s="1"/>
  <c r="EC24" i="41"/>
  <c r="EO24" i="41" s="1"/>
  <c r="EB24" i="41"/>
  <c r="EN24" i="41" s="1"/>
  <c r="EA24" i="41"/>
  <c r="EM24" i="41" s="1"/>
  <c r="DZ24" i="41"/>
  <c r="EL24" i="41" s="1"/>
  <c r="DY24" i="41"/>
  <c r="EK24" i="41" s="1"/>
  <c r="DX24" i="41"/>
  <c r="EJ24" i="41" s="1"/>
  <c r="DW24" i="41"/>
  <c r="EI24" i="41" s="1"/>
  <c r="DP24" i="41"/>
  <c r="DQ24" i="41" s="1"/>
  <c r="DH24" i="41"/>
  <c r="DG24" i="41"/>
  <c r="DF24" i="41"/>
  <c r="DI24" i="41" s="1"/>
  <c r="BJ24" i="41" s="1"/>
  <c r="DD24" i="41"/>
  <c r="DA24" i="41"/>
  <c r="CS24" i="41"/>
  <c r="CP24" i="41"/>
  <c r="CO24" i="41"/>
  <c r="DR24" i="41" s="1"/>
  <c r="CN24" i="41"/>
  <c r="CM24" i="41"/>
  <c r="CV24" i="41" s="1"/>
  <c r="CL24" i="41"/>
  <c r="CJ24" i="41"/>
  <c r="CH24" i="41"/>
  <c r="CR24" i="41" s="1"/>
  <c r="BG24" i="41" s="1"/>
  <c r="CG24" i="41"/>
  <c r="HL23" i="41"/>
  <c r="HJ23" i="41"/>
  <c r="HK23" i="41" s="1"/>
  <c r="BO23" i="41" s="1"/>
  <c r="HG23" i="41"/>
  <c r="CT23" i="41" s="1"/>
  <c r="HF23" i="41"/>
  <c r="HE23" i="41"/>
  <c r="HD23" i="41"/>
  <c r="GX23" i="41"/>
  <c r="FG23" i="41" s="1"/>
  <c r="GF23" i="41" s="1"/>
  <c r="GW23" i="41"/>
  <c r="HX23" i="41" s="1"/>
  <c r="GV23" i="41"/>
  <c r="FE23" i="41" s="1"/>
  <c r="GD23" i="41" s="1"/>
  <c r="GU23" i="41"/>
  <c r="HV23" i="41" s="1"/>
  <c r="GT23" i="41"/>
  <c r="FC23" i="41" s="1"/>
  <c r="GB23" i="41" s="1"/>
  <c r="GS23" i="41"/>
  <c r="HT23" i="41" s="1"/>
  <c r="GR23" i="41"/>
  <c r="FA23" i="41" s="1"/>
  <c r="FY23" i="41" s="1"/>
  <c r="GQ23" i="41"/>
  <c r="HR23" i="41" s="1"/>
  <c r="GP23" i="41"/>
  <c r="EY23" i="41" s="1"/>
  <c r="FW23" i="41" s="1"/>
  <c r="GO23" i="41"/>
  <c r="HP23" i="41" s="1"/>
  <c r="GN23" i="41"/>
  <c r="HO23" i="41" s="1"/>
  <c r="GM23" i="41"/>
  <c r="HN23" i="41" s="1"/>
  <c r="EH23" i="41"/>
  <c r="ET23" i="41" s="1"/>
  <c r="EG23" i="41"/>
  <c r="ES23" i="41" s="1"/>
  <c r="EF23" i="41"/>
  <c r="ER23" i="41" s="1"/>
  <c r="EE23" i="41"/>
  <c r="EQ23" i="41" s="1"/>
  <c r="ED23" i="41"/>
  <c r="EP23" i="41" s="1"/>
  <c r="EC23" i="41"/>
  <c r="EO23" i="41" s="1"/>
  <c r="EB23" i="41"/>
  <c r="EN23" i="41" s="1"/>
  <c r="EA23" i="41"/>
  <c r="EM23" i="41" s="1"/>
  <c r="DZ23" i="41"/>
  <c r="EL23" i="41" s="1"/>
  <c r="DY23" i="41"/>
  <c r="EK23" i="41" s="1"/>
  <c r="DX23" i="41"/>
  <c r="EJ23" i="41" s="1"/>
  <c r="DW23" i="41"/>
  <c r="EI23" i="41" s="1"/>
  <c r="DP23" i="41"/>
  <c r="DQ23" i="41" s="1"/>
  <c r="DH23" i="41"/>
  <c r="DG23" i="41"/>
  <c r="DF23" i="41"/>
  <c r="DI23" i="41" s="1"/>
  <c r="BJ23" i="41" s="1"/>
  <c r="DD23" i="41"/>
  <c r="DS23" i="41" s="1"/>
  <c r="DA23" i="41"/>
  <c r="CS23" i="41"/>
  <c r="CP23" i="41"/>
  <c r="CO23" i="41"/>
  <c r="DR23" i="41" s="1"/>
  <c r="DT23" i="41" s="1"/>
  <c r="FP23" i="41" s="1"/>
  <c r="FR23" i="41" s="1"/>
  <c r="CN23" i="41"/>
  <c r="CM23" i="41"/>
  <c r="CL23" i="41"/>
  <c r="CJ23" i="41"/>
  <c r="CH23" i="41"/>
  <c r="CR23" i="41" s="1"/>
  <c r="BG23" i="41" s="1"/>
  <c r="CG23" i="41"/>
  <c r="HL22" i="41"/>
  <c r="HJ22" i="41"/>
  <c r="HK22" i="41" s="1"/>
  <c r="BO22" i="41" s="1"/>
  <c r="HG22" i="41"/>
  <c r="CT22" i="41" s="1"/>
  <c r="HF22" i="41"/>
  <c r="HE22" i="41"/>
  <c r="HD22" i="41"/>
  <c r="GX22" i="41"/>
  <c r="HY22" i="41" s="1"/>
  <c r="GW22" i="41"/>
  <c r="FF22" i="41" s="1"/>
  <c r="GE22" i="41" s="1"/>
  <c r="GV22" i="41"/>
  <c r="HW22" i="41" s="1"/>
  <c r="GU22" i="41"/>
  <c r="FD22" i="41" s="1"/>
  <c r="GC22" i="41" s="1"/>
  <c r="GT22" i="41"/>
  <c r="HU22" i="41" s="1"/>
  <c r="GS22" i="41"/>
  <c r="FB22" i="41" s="1"/>
  <c r="GA22" i="41" s="1"/>
  <c r="GR22" i="41"/>
  <c r="HS22" i="41" s="1"/>
  <c r="GQ22" i="41"/>
  <c r="EZ22" i="41" s="1"/>
  <c r="FX22" i="41" s="1"/>
  <c r="GP22" i="41"/>
  <c r="HQ22" i="41" s="1"/>
  <c r="GO22" i="41"/>
  <c r="EX22" i="41" s="1"/>
  <c r="FV22" i="41" s="1"/>
  <c r="GN22" i="41"/>
  <c r="HO22" i="41" s="1"/>
  <c r="GM22" i="41"/>
  <c r="HN22" i="41" s="1"/>
  <c r="GH22" i="41"/>
  <c r="EH22" i="41"/>
  <c r="ET22" i="41" s="1"/>
  <c r="EG22" i="41"/>
  <c r="ES22" i="41" s="1"/>
  <c r="EF22" i="41"/>
  <c r="ER22" i="41" s="1"/>
  <c r="EE22" i="41"/>
  <c r="EQ22" i="41" s="1"/>
  <c r="ED22" i="41"/>
  <c r="EP22" i="41" s="1"/>
  <c r="EC22" i="41"/>
  <c r="EO22" i="41" s="1"/>
  <c r="EB22" i="41"/>
  <c r="EN22" i="41" s="1"/>
  <c r="EA22" i="41"/>
  <c r="EM22" i="41" s="1"/>
  <c r="DZ22" i="41"/>
  <c r="EL22" i="41" s="1"/>
  <c r="DY22" i="41"/>
  <c r="EK22" i="41" s="1"/>
  <c r="DX22" i="41"/>
  <c r="EJ22" i="41" s="1"/>
  <c r="DW22" i="41"/>
  <c r="EI22" i="41" s="1"/>
  <c r="DP22" i="41"/>
  <c r="DQ22" i="41" s="1"/>
  <c r="DH22" i="41"/>
  <c r="DG22" i="41"/>
  <c r="DF22" i="41"/>
  <c r="DI22" i="41" s="1"/>
  <c r="BJ22" i="41" s="1"/>
  <c r="DD22" i="41"/>
  <c r="DA22" i="41"/>
  <c r="CS22" i="41"/>
  <c r="CP22" i="41"/>
  <c r="CO22" i="41"/>
  <c r="DR22" i="41" s="1"/>
  <c r="CN22" i="41"/>
  <c r="CM22" i="41"/>
  <c r="CV22" i="41" s="1"/>
  <c r="CL22" i="41"/>
  <c r="CJ22" i="41"/>
  <c r="CH22" i="41"/>
  <c r="CR22" i="41" s="1"/>
  <c r="BG22" i="41" s="1"/>
  <c r="CG22" i="41"/>
  <c r="HL21" i="41"/>
  <c r="HJ21" i="41"/>
  <c r="HK21" i="41" s="1"/>
  <c r="BO21" i="41" s="1"/>
  <c r="HG21" i="41"/>
  <c r="CT21" i="41" s="1"/>
  <c r="HF21" i="41"/>
  <c r="HE21" i="41"/>
  <c r="HD21" i="41"/>
  <c r="GX21" i="41"/>
  <c r="HY21" i="41" s="1"/>
  <c r="GW21" i="41"/>
  <c r="HX21" i="41" s="1"/>
  <c r="GV21" i="41"/>
  <c r="FE21" i="41" s="1"/>
  <c r="GD21" i="41" s="1"/>
  <c r="GU21" i="41"/>
  <c r="HV21" i="41" s="1"/>
  <c r="GT21" i="41"/>
  <c r="FC21" i="41" s="1"/>
  <c r="GB21" i="41" s="1"/>
  <c r="GS21" i="41"/>
  <c r="HT21" i="41" s="1"/>
  <c r="GR21" i="41"/>
  <c r="FA21" i="41" s="1"/>
  <c r="FY21" i="41" s="1"/>
  <c r="GQ21" i="41"/>
  <c r="HR21" i="41" s="1"/>
  <c r="GP21" i="41"/>
  <c r="EY21" i="41" s="1"/>
  <c r="FW21" i="41" s="1"/>
  <c r="GO21" i="41"/>
  <c r="HP21" i="41" s="1"/>
  <c r="GN21" i="41"/>
  <c r="GM21" i="41"/>
  <c r="HN21" i="41" s="1"/>
  <c r="GH21" i="41"/>
  <c r="EH21" i="41"/>
  <c r="ET21" i="41" s="1"/>
  <c r="EG21" i="41"/>
  <c r="ES21" i="41" s="1"/>
  <c r="EF21" i="41"/>
  <c r="ER21" i="41" s="1"/>
  <c r="EE21" i="41"/>
  <c r="EQ21" i="41" s="1"/>
  <c r="ED21" i="41"/>
  <c r="EP21" i="41" s="1"/>
  <c r="EC21" i="41"/>
  <c r="EO21" i="41" s="1"/>
  <c r="EB21" i="41"/>
  <c r="EN21" i="41" s="1"/>
  <c r="EA21" i="41"/>
  <c r="EM21" i="41" s="1"/>
  <c r="DZ21" i="41"/>
  <c r="EL21" i="41" s="1"/>
  <c r="DY21" i="41"/>
  <c r="EK21" i="41" s="1"/>
  <c r="DX21" i="41"/>
  <c r="EJ21" i="41" s="1"/>
  <c r="DW21" i="41"/>
  <c r="EI21" i="41" s="1"/>
  <c r="DP21" i="41"/>
  <c r="DQ21" i="41" s="1"/>
  <c r="DH21" i="41"/>
  <c r="DG21" i="41"/>
  <c r="DF21" i="41"/>
  <c r="DI21" i="41" s="1"/>
  <c r="BJ21" i="41" s="1"/>
  <c r="DD21" i="41"/>
  <c r="DS21" i="41" s="1"/>
  <c r="DA21" i="41"/>
  <c r="CS21" i="41"/>
  <c r="CP21" i="41"/>
  <c r="CO21" i="41"/>
  <c r="DR21" i="41" s="1"/>
  <c r="DT21" i="41" s="1"/>
  <c r="FP21" i="41" s="1"/>
  <c r="FR21" i="41" s="1"/>
  <c r="CN21" i="41"/>
  <c r="CM21" i="41"/>
  <c r="CL21" i="41"/>
  <c r="CJ21" i="41"/>
  <c r="CH21" i="41"/>
  <c r="CG21" i="41"/>
  <c r="HL20" i="41"/>
  <c r="HJ20" i="41"/>
  <c r="HK20" i="41" s="1"/>
  <c r="BO20" i="41" s="1"/>
  <c r="HG20" i="41"/>
  <c r="CT20" i="41" s="1"/>
  <c r="HF20" i="41"/>
  <c r="HE20" i="41"/>
  <c r="HD20" i="41"/>
  <c r="GX20" i="41"/>
  <c r="HY20" i="41" s="1"/>
  <c r="GW20" i="41"/>
  <c r="GV20" i="41"/>
  <c r="HW20" i="41" s="1"/>
  <c r="GU20" i="41"/>
  <c r="FD20" i="41" s="1"/>
  <c r="GC20" i="41" s="1"/>
  <c r="GT20" i="41"/>
  <c r="HU20" i="41" s="1"/>
  <c r="GS20" i="41"/>
  <c r="FB20" i="41" s="1"/>
  <c r="GA20" i="41" s="1"/>
  <c r="GR20" i="41"/>
  <c r="HS20" i="41" s="1"/>
  <c r="GQ20" i="41"/>
  <c r="EZ20" i="41" s="1"/>
  <c r="FX20" i="41" s="1"/>
  <c r="GP20" i="41"/>
  <c r="HQ20" i="41" s="1"/>
  <c r="GO20" i="41"/>
  <c r="EX20" i="41" s="1"/>
  <c r="FV20" i="41" s="1"/>
  <c r="GN20" i="41"/>
  <c r="HO20" i="41" s="1"/>
  <c r="GM20" i="41"/>
  <c r="EH20" i="41"/>
  <c r="ET20" i="41" s="1"/>
  <c r="EG20" i="41"/>
  <c r="ES20" i="41" s="1"/>
  <c r="EF20" i="41"/>
  <c r="ER20" i="41" s="1"/>
  <c r="EE20" i="41"/>
  <c r="EQ20" i="41" s="1"/>
  <c r="ED20" i="41"/>
  <c r="EP20" i="41" s="1"/>
  <c r="EC20" i="41"/>
  <c r="EO20" i="41" s="1"/>
  <c r="EB20" i="41"/>
  <c r="EN20" i="41" s="1"/>
  <c r="EA20" i="41"/>
  <c r="EM20" i="41" s="1"/>
  <c r="DZ20" i="41"/>
  <c r="EL20" i="41" s="1"/>
  <c r="DY20" i="41"/>
  <c r="EK20" i="41" s="1"/>
  <c r="DX20" i="41"/>
  <c r="EJ20" i="41" s="1"/>
  <c r="DW20" i="41"/>
  <c r="EI20" i="41" s="1"/>
  <c r="DP20" i="41"/>
  <c r="DQ20" i="41" s="1"/>
  <c r="DH20" i="41"/>
  <c r="DG20" i="41"/>
  <c r="DF20" i="41"/>
  <c r="DI20" i="41" s="1"/>
  <c r="BJ20" i="41" s="1"/>
  <c r="DD20" i="41"/>
  <c r="DA20" i="41"/>
  <c r="CS20" i="41"/>
  <c r="CP20" i="41"/>
  <c r="CO20" i="41"/>
  <c r="DR20" i="41" s="1"/>
  <c r="CN20" i="41"/>
  <c r="CM20" i="41"/>
  <c r="CV20" i="41" s="1"/>
  <c r="CW20" i="41" s="1"/>
  <c r="CL20" i="41"/>
  <c r="CJ20" i="41"/>
  <c r="CH20" i="41"/>
  <c r="CG20" i="41"/>
  <c r="HL19" i="41"/>
  <c r="HJ19" i="41"/>
  <c r="HK19" i="41" s="1"/>
  <c r="BO19" i="41" s="1"/>
  <c r="HG19" i="41"/>
  <c r="CT19" i="41" s="1"/>
  <c r="HF19" i="41"/>
  <c r="HE19" i="41"/>
  <c r="HD19" i="41"/>
  <c r="GX19" i="41"/>
  <c r="HY19" i="41" s="1"/>
  <c r="GW19" i="41"/>
  <c r="GV19" i="41"/>
  <c r="HW19" i="41" s="1"/>
  <c r="GU19" i="41"/>
  <c r="GT19" i="41"/>
  <c r="GS19" i="41"/>
  <c r="GR19" i="41"/>
  <c r="GQ19" i="41"/>
  <c r="GP19" i="41"/>
  <c r="GO19" i="41"/>
  <c r="GN19" i="41"/>
  <c r="GM19" i="41"/>
  <c r="GH19" i="41"/>
  <c r="EH19" i="41"/>
  <c r="ET19" i="41" s="1"/>
  <c r="EG19" i="41"/>
  <c r="ES19" i="41" s="1"/>
  <c r="EF19" i="41"/>
  <c r="ER19" i="41" s="1"/>
  <c r="EE19" i="41"/>
  <c r="EQ19" i="41" s="1"/>
  <c r="ED19" i="41"/>
  <c r="EP19" i="41" s="1"/>
  <c r="EC19" i="41"/>
  <c r="EO19" i="41" s="1"/>
  <c r="EB19" i="41"/>
  <c r="EN19" i="41" s="1"/>
  <c r="EA19" i="41"/>
  <c r="EM19" i="41" s="1"/>
  <c r="DZ19" i="41"/>
  <c r="EL19" i="41" s="1"/>
  <c r="DY19" i="41"/>
  <c r="EK19" i="41" s="1"/>
  <c r="DX19" i="41"/>
  <c r="EJ19" i="41" s="1"/>
  <c r="DW19" i="41"/>
  <c r="EI19" i="41" s="1"/>
  <c r="DP19" i="41"/>
  <c r="DQ19" i="41" s="1"/>
  <c r="DH19" i="41"/>
  <c r="DG19" i="41"/>
  <c r="DF19" i="41"/>
  <c r="DD19" i="41"/>
  <c r="DA19" i="41"/>
  <c r="CS19" i="41"/>
  <c r="CP19" i="41"/>
  <c r="CO19" i="41"/>
  <c r="DR19" i="41" s="1"/>
  <c r="CN19" i="41"/>
  <c r="CM19" i="41"/>
  <c r="CV19" i="41" s="1"/>
  <c r="CW19" i="41" s="1"/>
  <c r="CL19" i="41"/>
  <c r="CJ19" i="41"/>
  <c r="CH19" i="41"/>
  <c r="CG19" i="41"/>
  <c r="HL18" i="41"/>
  <c r="HJ18" i="41"/>
  <c r="HK18" i="41" s="1"/>
  <c r="BO18" i="41" s="1"/>
  <c r="HG18" i="41"/>
  <c r="HF18" i="41"/>
  <c r="HE18" i="41"/>
  <c r="HD18" i="41"/>
  <c r="GX18" i="41"/>
  <c r="HY18" i="41" s="1"/>
  <c r="GW18" i="41"/>
  <c r="GV18" i="41"/>
  <c r="HW18" i="41" s="1"/>
  <c r="GU18" i="41"/>
  <c r="GT18" i="41"/>
  <c r="HU18" i="41" s="1"/>
  <c r="GS18" i="41"/>
  <c r="FB18" i="41" s="1"/>
  <c r="GA18" i="41" s="1"/>
  <c r="GR18" i="41"/>
  <c r="HS18" i="41" s="1"/>
  <c r="GQ18" i="41"/>
  <c r="EZ18" i="41" s="1"/>
  <c r="FX18" i="41" s="1"/>
  <c r="GP18" i="41"/>
  <c r="HQ18" i="41" s="1"/>
  <c r="GO18" i="41"/>
  <c r="EX18" i="41" s="1"/>
  <c r="FV18" i="41" s="1"/>
  <c r="GN18" i="41"/>
  <c r="HO18" i="41" s="1"/>
  <c r="GM18" i="41"/>
  <c r="HN18" i="41" s="1"/>
  <c r="GH18" i="41"/>
  <c r="EH18" i="41"/>
  <c r="ET18" i="41" s="1"/>
  <c r="EG18" i="41"/>
  <c r="ES18" i="41" s="1"/>
  <c r="EF18" i="41"/>
  <c r="ER18" i="41" s="1"/>
  <c r="EE18" i="41"/>
  <c r="EQ18" i="41" s="1"/>
  <c r="ED18" i="41"/>
  <c r="EP18" i="41" s="1"/>
  <c r="EC18" i="41"/>
  <c r="EO18" i="41" s="1"/>
  <c r="EB18" i="41"/>
  <c r="EN18" i="41" s="1"/>
  <c r="EA18" i="41"/>
  <c r="EM18" i="41" s="1"/>
  <c r="DZ18" i="41"/>
  <c r="EL18" i="41" s="1"/>
  <c r="DY18" i="41"/>
  <c r="EK18" i="41" s="1"/>
  <c r="DX18" i="41"/>
  <c r="EJ18" i="41" s="1"/>
  <c r="DW18" i="41"/>
  <c r="EI18" i="41" s="1"/>
  <c r="DP18" i="41"/>
  <c r="DQ18" i="41" s="1"/>
  <c r="DH18" i="41"/>
  <c r="DG18" i="41"/>
  <c r="DF18" i="41"/>
  <c r="DI18" i="41" s="1"/>
  <c r="BJ18" i="41" s="1"/>
  <c r="DD18" i="41"/>
  <c r="DA18" i="41"/>
  <c r="CS18" i="41"/>
  <c r="CP18" i="41"/>
  <c r="CO18" i="41"/>
  <c r="DR18" i="41" s="1"/>
  <c r="CN18" i="41"/>
  <c r="CM18" i="41"/>
  <c r="CV18" i="41" s="1"/>
  <c r="CW18" i="41" s="1"/>
  <c r="CL18" i="41"/>
  <c r="CJ18" i="41"/>
  <c r="CH18" i="41"/>
  <c r="CG18" i="41"/>
  <c r="HL17" i="41"/>
  <c r="HJ17" i="41"/>
  <c r="HK17" i="41" s="1"/>
  <c r="BO17" i="41" s="1"/>
  <c r="HG17" i="41"/>
  <c r="CT17" i="41" s="1"/>
  <c r="HF17" i="41"/>
  <c r="HE17" i="41"/>
  <c r="HD17" i="41"/>
  <c r="GX17" i="41"/>
  <c r="HY17" i="41" s="1"/>
  <c r="GW17" i="41"/>
  <c r="GV17" i="41"/>
  <c r="GU17" i="41"/>
  <c r="GT17" i="41"/>
  <c r="GS17" i="41"/>
  <c r="GR17" i="41"/>
  <c r="GQ17" i="41"/>
  <c r="GP17" i="41"/>
  <c r="HQ17" i="41" s="1"/>
  <c r="GO17" i="41"/>
  <c r="EX17" i="41" s="1"/>
  <c r="FV17" i="41" s="1"/>
  <c r="GN17" i="41"/>
  <c r="HO17" i="41" s="1"/>
  <c r="GM17" i="41"/>
  <c r="HN17" i="41" s="1"/>
  <c r="EH17" i="41"/>
  <c r="ET17" i="41" s="1"/>
  <c r="EG17" i="41"/>
  <c r="ES17" i="41" s="1"/>
  <c r="EF17" i="41"/>
  <c r="ER17" i="41" s="1"/>
  <c r="EE17" i="41"/>
  <c r="EQ17" i="41" s="1"/>
  <c r="ED17" i="41"/>
  <c r="EP17" i="41" s="1"/>
  <c r="EC17" i="41"/>
  <c r="EO17" i="41" s="1"/>
  <c r="EB17" i="41"/>
  <c r="EN17" i="41" s="1"/>
  <c r="EA17" i="41"/>
  <c r="EM17" i="41" s="1"/>
  <c r="DZ17" i="41"/>
  <c r="EL17" i="41" s="1"/>
  <c r="DY17" i="41"/>
  <c r="EK17" i="41" s="1"/>
  <c r="DX17" i="41"/>
  <c r="EJ17" i="41" s="1"/>
  <c r="DW17" i="41"/>
  <c r="EI17" i="41" s="1"/>
  <c r="DP17" i="41"/>
  <c r="DQ17" i="41" s="1"/>
  <c r="DH17" i="41"/>
  <c r="DG17" i="41"/>
  <c r="DF17" i="41"/>
  <c r="DI17" i="41" s="1"/>
  <c r="BJ17" i="41" s="1"/>
  <c r="DD17" i="41"/>
  <c r="DA17" i="41"/>
  <c r="CS17" i="41"/>
  <c r="CP17" i="41"/>
  <c r="CO17" i="41"/>
  <c r="DR17" i="41" s="1"/>
  <c r="CN17" i="41"/>
  <c r="CM17" i="41"/>
  <c r="CV17" i="41" s="1"/>
  <c r="CW17" i="41" s="1"/>
  <c r="CL17" i="41"/>
  <c r="CJ17" i="41"/>
  <c r="CH17" i="41"/>
  <c r="CG17" i="41"/>
  <c r="HL16" i="41"/>
  <c r="HJ16" i="41"/>
  <c r="HK16" i="41" s="1"/>
  <c r="BO16" i="41" s="1"/>
  <c r="HG16" i="41"/>
  <c r="CT16" i="41" s="1"/>
  <c r="HF16" i="41"/>
  <c r="HE16" i="41"/>
  <c r="HD16" i="41"/>
  <c r="GX16" i="41"/>
  <c r="HY16" i="41" s="1"/>
  <c r="GW16" i="41"/>
  <c r="FF16" i="41" s="1"/>
  <c r="GE16" i="41" s="1"/>
  <c r="GV16" i="41"/>
  <c r="HW16" i="41" s="1"/>
  <c r="GU16" i="41"/>
  <c r="FD16" i="41" s="1"/>
  <c r="GC16" i="41" s="1"/>
  <c r="GT16" i="41"/>
  <c r="HU16" i="41" s="1"/>
  <c r="GS16" i="41"/>
  <c r="FB16" i="41" s="1"/>
  <c r="GA16" i="41" s="1"/>
  <c r="GR16" i="41"/>
  <c r="HS16" i="41" s="1"/>
  <c r="GQ16" i="41"/>
  <c r="EZ16" i="41" s="1"/>
  <c r="FX16" i="41" s="1"/>
  <c r="GP16" i="41"/>
  <c r="HQ16" i="41" s="1"/>
  <c r="GO16" i="41"/>
  <c r="EX16" i="41" s="1"/>
  <c r="FV16" i="41" s="1"/>
  <c r="GN16" i="41"/>
  <c r="HO16" i="41" s="1"/>
  <c r="GM16" i="41"/>
  <c r="EH16" i="41"/>
  <c r="ET16" i="41" s="1"/>
  <c r="EG16" i="41"/>
  <c r="ES16" i="41" s="1"/>
  <c r="EF16" i="41"/>
  <c r="ER16" i="41" s="1"/>
  <c r="EE16" i="41"/>
  <c r="EQ16" i="41" s="1"/>
  <c r="ED16" i="41"/>
  <c r="EP16" i="41" s="1"/>
  <c r="EC16" i="41"/>
  <c r="EO16" i="41" s="1"/>
  <c r="EB16" i="41"/>
  <c r="EN16" i="41" s="1"/>
  <c r="EA16" i="41"/>
  <c r="EM16" i="41" s="1"/>
  <c r="DZ16" i="41"/>
  <c r="EL16" i="41" s="1"/>
  <c r="DY16" i="41"/>
  <c r="EK16" i="41" s="1"/>
  <c r="DX16" i="41"/>
  <c r="EJ16" i="41" s="1"/>
  <c r="DW16" i="41"/>
  <c r="EI16" i="41" s="1"/>
  <c r="DP16" i="41"/>
  <c r="DQ16" i="41" s="1"/>
  <c r="DH16" i="41"/>
  <c r="DG16" i="41"/>
  <c r="DF16" i="41"/>
  <c r="DI16" i="41" s="1"/>
  <c r="BJ16" i="41" s="1"/>
  <c r="DD16" i="41"/>
  <c r="DA16" i="41"/>
  <c r="CS16" i="41"/>
  <c r="CP16" i="41"/>
  <c r="CO16" i="41"/>
  <c r="DR16" i="41" s="1"/>
  <c r="CN16" i="41"/>
  <c r="CM16" i="41"/>
  <c r="CV16" i="41" s="1"/>
  <c r="CW16" i="41" s="1"/>
  <c r="CL16" i="41"/>
  <c r="CJ16" i="41"/>
  <c r="CH16" i="41"/>
  <c r="CG16" i="41"/>
  <c r="HL15" i="41"/>
  <c r="HJ15" i="41"/>
  <c r="HK15" i="41" s="1"/>
  <c r="BO15" i="41" s="1"/>
  <c r="HG15" i="41"/>
  <c r="CT15" i="41" s="1"/>
  <c r="HF15" i="41"/>
  <c r="HE15" i="41"/>
  <c r="HD15" i="41"/>
  <c r="GX15" i="41"/>
  <c r="HY15" i="41" s="1"/>
  <c r="GW15" i="41"/>
  <c r="HX15" i="41" s="1"/>
  <c r="GV15" i="41"/>
  <c r="FE15" i="41" s="1"/>
  <c r="GU15" i="41"/>
  <c r="HV15" i="41" s="1"/>
  <c r="GT15" i="41"/>
  <c r="FC15" i="41" s="1"/>
  <c r="GS15" i="41"/>
  <c r="HT15" i="41" s="1"/>
  <c r="GR15" i="41"/>
  <c r="FA15" i="41" s="1"/>
  <c r="FY15" i="41" s="1"/>
  <c r="GQ15" i="41"/>
  <c r="HR15" i="41" s="1"/>
  <c r="GP15" i="41"/>
  <c r="EY15" i="41" s="1"/>
  <c r="FW15" i="41" s="1"/>
  <c r="GO15" i="41"/>
  <c r="HP15" i="41" s="1"/>
  <c r="GN15" i="41"/>
  <c r="GM15" i="41"/>
  <c r="HN15" i="41" s="1"/>
  <c r="EH15" i="41"/>
  <c r="ET15" i="41" s="1"/>
  <c r="EG15" i="41"/>
  <c r="ES15" i="41" s="1"/>
  <c r="EF15" i="41"/>
  <c r="ER15" i="41" s="1"/>
  <c r="EE15" i="41"/>
  <c r="EQ15" i="41" s="1"/>
  <c r="ED15" i="41"/>
  <c r="EP15" i="41" s="1"/>
  <c r="EC15" i="41"/>
  <c r="EO15" i="41" s="1"/>
  <c r="EB15" i="41"/>
  <c r="EN15" i="41" s="1"/>
  <c r="EA15" i="41"/>
  <c r="EM15" i="41" s="1"/>
  <c r="DZ15" i="41"/>
  <c r="EL15" i="41" s="1"/>
  <c r="DY15" i="41"/>
  <c r="EK15" i="41" s="1"/>
  <c r="DX15" i="41"/>
  <c r="EJ15" i="41" s="1"/>
  <c r="DW15" i="41"/>
  <c r="EI15" i="41" s="1"/>
  <c r="DP15" i="41"/>
  <c r="DQ15" i="41" s="1"/>
  <c r="DH15" i="41"/>
  <c r="DG15" i="41"/>
  <c r="DF15" i="41"/>
  <c r="DI15" i="41" s="1"/>
  <c r="BJ15" i="41" s="1"/>
  <c r="DD15" i="41"/>
  <c r="DE15" i="41" s="1"/>
  <c r="BH15" i="41" s="1"/>
  <c r="DA15" i="41"/>
  <c r="CS15" i="41"/>
  <c r="CP15" i="41"/>
  <c r="CO15" i="41"/>
  <c r="DR15" i="41" s="1"/>
  <c r="CN15" i="41"/>
  <c r="CM15" i="41"/>
  <c r="CV15" i="41" s="1"/>
  <c r="CW15" i="41" s="1"/>
  <c r="CL15" i="41"/>
  <c r="CJ15" i="41"/>
  <c r="CH15" i="41"/>
  <c r="CG15" i="41"/>
  <c r="GH39" i="41" l="1"/>
  <c r="FF23" i="41"/>
  <c r="GE23" i="41" s="1"/>
  <c r="GH17" i="41"/>
  <c r="FG66" i="41"/>
  <c r="GF66" i="41" s="1"/>
  <c r="FF71" i="41"/>
  <c r="GE71" i="41" s="1"/>
  <c r="FG64" i="41"/>
  <c r="GF64" i="41" s="1"/>
  <c r="FF91" i="41"/>
  <c r="GE91" i="41" s="1"/>
  <c r="FF67" i="41"/>
  <c r="GE67" i="41" s="1"/>
  <c r="FF35" i="41"/>
  <c r="GE35" i="41" s="1"/>
  <c r="FG82" i="41"/>
  <c r="GF82" i="41" s="1"/>
  <c r="FF57" i="41"/>
  <c r="GE57" i="41" s="1"/>
  <c r="FA56" i="41"/>
  <c r="FY56" i="41" s="1"/>
  <c r="FD55" i="41"/>
  <c r="GC55" i="41" s="1"/>
  <c r="GH23" i="41"/>
  <c r="FA40" i="41"/>
  <c r="FY40" i="41" s="1"/>
  <c r="FG70" i="41"/>
  <c r="GF70" i="41" s="1"/>
  <c r="FG78" i="41"/>
  <c r="GF78" i="41" s="1"/>
  <c r="FG86" i="41"/>
  <c r="GF86" i="41" s="1"/>
  <c r="FF87" i="41"/>
  <c r="GE87" i="41" s="1"/>
  <c r="FF31" i="41"/>
  <c r="GE31" i="41" s="1"/>
  <c r="FG28" i="41"/>
  <c r="GF28" i="41" s="1"/>
  <c r="GH16" i="41"/>
  <c r="FG60" i="41"/>
  <c r="GF60" i="41" s="1"/>
  <c r="FF15" i="41"/>
  <c r="GH20" i="41"/>
  <c r="FF79" i="41"/>
  <c r="GE79" i="41" s="1"/>
  <c r="GH15" i="41"/>
  <c r="FF39" i="41"/>
  <c r="GE39" i="41" s="1"/>
  <c r="FG74" i="41"/>
  <c r="GF74" i="41" s="1"/>
  <c r="FF75" i="41"/>
  <c r="GE75" i="41" s="1"/>
  <c r="FF53" i="41"/>
  <c r="GE53" i="41" s="1"/>
  <c r="EZ93" i="41"/>
  <c r="FX93" i="41" s="1"/>
  <c r="EZ21" i="41"/>
  <c r="FX21" i="41" s="1"/>
  <c r="FF37" i="41"/>
  <c r="GE37" i="41" s="1"/>
  <c r="FF83" i="41"/>
  <c r="GE83" i="41" s="1"/>
  <c r="FF43" i="41"/>
  <c r="GE43" i="41" s="1"/>
  <c r="GH43" i="41"/>
  <c r="FF49" i="41"/>
  <c r="GE49" i="41" s="1"/>
  <c r="GH49" i="41"/>
  <c r="CX17" i="41"/>
  <c r="CX19" i="41"/>
  <c r="CX22" i="41"/>
  <c r="DB23" i="41"/>
  <c r="CV23" i="41"/>
  <c r="CX23" i="41"/>
  <c r="GH24" i="41"/>
  <c r="CX24" i="41"/>
  <c r="DB25" i="41"/>
  <c r="CV25" i="41"/>
  <c r="GH25" i="41"/>
  <c r="CX25" i="41"/>
  <c r="GH28" i="41"/>
  <c r="CX28" i="41"/>
  <c r="DB29" i="41"/>
  <c r="CV29" i="41"/>
  <c r="GH29" i="41"/>
  <c r="CX29" i="41"/>
  <c r="DB31" i="41"/>
  <c r="CV31" i="41"/>
  <c r="CX31" i="41"/>
  <c r="GH32" i="41"/>
  <c r="CX32" i="41"/>
  <c r="CX34" i="41"/>
  <c r="DB35" i="41"/>
  <c r="CV35" i="41"/>
  <c r="CX35" i="41"/>
  <c r="CX38" i="41"/>
  <c r="GH40" i="41"/>
  <c r="CX40" i="41"/>
  <c r="DB41" i="41"/>
  <c r="CV41" i="41"/>
  <c r="CX42" i="41"/>
  <c r="GH45" i="41"/>
  <c r="CX45" i="41"/>
  <c r="CX50" i="41"/>
  <c r="DB51" i="41"/>
  <c r="CV51" i="41"/>
  <c r="GH51" i="41"/>
  <c r="CX51" i="41"/>
  <c r="CX52" i="41"/>
  <c r="DB53" i="41"/>
  <c r="CV53" i="41"/>
  <c r="CX53" i="41"/>
  <c r="GH56" i="41"/>
  <c r="CX56" i="41"/>
  <c r="CX58" i="41"/>
  <c r="DB59" i="41"/>
  <c r="CV59" i="41"/>
  <c r="GH59" i="41"/>
  <c r="CX59" i="41"/>
  <c r="CX61" i="41"/>
  <c r="CX64" i="41"/>
  <c r="DB65" i="41"/>
  <c r="CV65" i="41"/>
  <c r="GH65" i="41"/>
  <c r="CX65" i="41"/>
  <c r="CX68" i="41"/>
  <c r="DB69" i="41"/>
  <c r="CV69" i="41"/>
  <c r="GH69" i="41"/>
  <c r="CX69" i="41"/>
  <c r="CX72" i="41"/>
  <c r="DB73" i="41"/>
  <c r="CV73" i="41"/>
  <c r="GH73" i="41"/>
  <c r="CX73" i="41"/>
  <c r="CX76" i="41"/>
  <c r="DB77" i="41"/>
  <c r="CV77" i="41"/>
  <c r="GH77" i="41"/>
  <c r="CX77" i="41"/>
  <c r="CX80" i="41"/>
  <c r="DB81" i="41"/>
  <c r="CV81" i="41"/>
  <c r="GH81" i="41"/>
  <c r="CX81" i="41"/>
  <c r="CX84" i="41"/>
  <c r="DB85" i="41"/>
  <c r="CV85" i="41"/>
  <c r="GH85" i="41"/>
  <c r="CX85" i="41"/>
  <c r="CX88" i="41"/>
  <c r="DB89" i="41"/>
  <c r="CV89" i="41"/>
  <c r="GH89" i="41"/>
  <c r="CX89" i="41"/>
  <c r="CX92" i="41"/>
  <c r="DB93" i="41"/>
  <c r="CV93" i="41"/>
  <c r="CX93" i="41"/>
  <c r="CX16" i="41"/>
  <c r="CX20" i="41"/>
  <c r="DB21" i="41"/>
  <c r="CV21" i="41"/>
  <c r="CW21" i="41" s="1"/>
  <c r="CX26" i="41"/>
  <c r="DB27" i="41"/>
  <c r="CV27" i="41"/>
  <c r="GH27" i="41"/>
  <c r="CX27" i="41"/>
  <c r="CX30" i="41"/>
  <c r="DB33" i="41"/>
  <c r="CV33" i="41"/>
  <c r="GH33" i="41"/>
  <c r="CX33" i="41"/>
  <c r="CX36" i="41"/>
  <c r="DB37" i="41"/>
  <c r="CV37" i="41"/>
  <c r="CX37" i="41"/>
  <c r="DB39" i="41"/>
  <c r="CV39" i="41"/>
  <c r="CX39" i="41"/>
  <c r="GH41" i="41"/>
  <c r="CX41" i="41"/>
  <c r="DB43" i="41"/>
  <c r="CV43" i="41"/>
  <c r="CX43" i="41"/>
  <c r="GH44" i="41"/>
  <c r="CX44" i="41"/>
  <c r="DB45" i="41"/>
  <c r="CV45" i="41"/>
  <c r="CX46" i="41"/>
  <c r="DB47" i="41"/>
  <c r="CV47" i="41"/>
  <c r="GH47" i="41"/>
  <c r="CX47" i="41"/>
  <c r="GH48" i="41"/>
  <c r="CX48" i="41"/>
  <c r="DB49" i="41"/>
  <c r="CV49" i="41"/>
  <c r="CX49" i="41"/>
  <c r="CX54" i="41"/>
  <c r="DB55" i="41"/>
  <c r="CV55" i="41"/>
  <c r="CX55" i="41"/>
  <c r="DB57" i="41"/>
  <c r="CV57" i="41"/>
  <c r="GH57" i="41"/>
  <c r="CX57" i="41"/>
  <c r="CX60" i="41"/>
  <c r="DB61" i="41"/>
  <c r="CV61" i="41"/>
  <c r="CX62" i="41"/>
  <c r="DB63" i="41"/>
  <c r="CV63" i="41"/>
  <c r="GH63" i="41"/>
  <c r="CX63" i="41"/>
  <c r="CX66" i="41"/>
  <c r="DB67" i="41"/>
  <c r="CV67" i="41"/>
  <c r="CX67" i="41"/>
  <c r="CX70" i="41"/>
  <c r="DB71" i="41"/>
  <c r="CV71" i="41"/>
  <c r="CX71" i="41"/>
  <c r="CX74" i="41"/>
  <c r="DB75" i="41"/>
  <c r="CV75" i="41"/>
  <c r="CX75" i="41"/>
  <c r="GH78" i="41"/>
  <c r="CX78" i="41"/>
  <c r="DB79" i="41"/>
  <c r="CV79" i="41"/>
  <c r="CX79" i="41"/>
  <c r="CX82" i="41"/>
  <c r="DB83" i="41"/>
  <c r="CV83" i="41"/>
  <c r="CX83" i="41"/>
  <c r="CX86" i="41"/>
  <c r="DB87" i="41"/>
  <c r="CV87" i="41"/>
  <c r="CX87" i="41"/>
  <c r="CX90" i="41"/>
  <c r="DB91" i="41"/>
  <c r="CV91" i="41"/>
  <c r="CX91" i="41"/>
  <c r="CX94" i="41"/>
  <c r="CX15" i="41"/>
  <c r="DB15" i="41"/>
  <c r="FF33" i="41"/>
  <c r="GE33" i="41" s="1"/>
  <c r="FF27" i="41"/>
  <c r="GE27" i="41" s="1"/>
  <c r="FF61" i="41"/>
  <c r="GE61" i="41" s="1"/>
  <c r="FF25" i="41"/>
  <c r="GE25" i="41" s="1"/>
  <c r="FG94" i="41"/>
  <c r="GF94" i="41" s="1"/>
  <c r="FG48" i="41"/>
  <c r="GF48" i="41" s="1"/>
  <c r="FG42" i="41"/>
  <c r="GF42" i="41" s="1"/>
  <c r="FG22" i="41"/>
  <c r="GF22" i="41" s="1"/>
  <c r="FD85" i="41"/>
  <c r="GC85" i="41" s="1"/>
  <c r="FD47" i="41"/>
  <c r="GC47" i="41" s="1"/>
  <c r="FD59" i="41"/>
  <c r="GC59" i="41" s="1"/>
  <c r="EZ51" i="41"/>
  <c r="FX51" i="41" s="1"/>
  <c r="FD89" i="41"/>
  <c r="GC89" i="41" s="1"/>
  <c r="FG26" i="41"/>
  <c r="GF26" i="41" s="1"/>
  <c r="FG30" i="41"/>
  <c r="GF30" i="41" s="1"/>
  <c r="FD69" i="41"/>
  <c r="GC69" i="41" s="1"/>
  <c r="FD77" i="41"/>
  <c r="GC77" i="41" s="1"/>
  <c r="FD73" i="41"/>
  <c r="GC73" i="41" s="1"/>
  <c r="FG90" i="41"/>
  <c r="GF90" i="41" s="1"/>
  <c r="FC92" i="41"/>
  <c r="GB92" i="41" s="1"/>
  <c r="FD63" i="41"/>
  <c r="GC63" i="41" s="1"/>
  <c r="FG34" i="41"/>
  <c r="GF34" i="41" s="1"/>
  <c r="FD81" i="41"/>
  <c r="GC81" i="41" s="1"/>
  <c r="EX15" i="41"/>
  <c r="FV15" i="41" s="1"/>
  <c r="FC68" i="41"/>
  <c r="GB68" i="41" s="1"/>
  <c r="FC72" i="41"/>
  <c r="GB72" i="41" s="1"/>
  <c r="EX75" i="41"/>
  <c r="FV75" i="41" s="1"/>
  <c r="EY82" i="41"/>
  <c r="FW82" i="41" s="1"/>
  <c r="EX83" i="41"/>
  <c r="FV83" i="41" s="1"/>
  <c r="FC88" i="41"/>
  <c r="GB88" i="41" s="1"/>
  <c r="FB15" i="41"/>
  <c r="GA15" i="41" s="1"/>
  <c r="EY28" i="41"/>
  <c r="FW28" i="41" s="1"/>
  <c r="EV55" i="41"/>
  <c r="FT55" i="41" s="1"/>
  <c r="FQ56" i="41"/>
  <c r="BP56" i="41" s="1"/>
  <c r="EX61" i="41"/>
  <c r="FV61" i="41" s="1"/>
  <c r="FQ24" i="41"/>
  <c r="DL24" i="41" s="1"/>
  <c r="EX25" i="41"/>
  <c r="FV25" i="41" s="1"/>
  <c r="EX27" i="41"/>
  <c r="FV27" i="41" s="1"/>
  <c r="FC28" i="41"/>
  <c r="GB28" i="41" s="1"/>
  <c r="EX67" i="41"/>
  <c r="FV67" i="41" s="1"/>
  <c r="EX23" i="41"/>
  <c r="FV23" i="41" s="1"/>
  <c r="EX35" i="41"/>
  <c r="FV35" i="41" s="1"/>
  <c r="EX43" i="41"/>
  <c r="FV43" i="41" s="1"/>
  <c r="DC25" i="41"/>
  <c r="DE25" i="41"/>
  <c r="BH25" i="41" s="1"/>
  <c r="FB25" i="41"/>
  <c r="GA25" i="41" s="1"/>
  <c r="FC62" i="41"/>
  <c r="GB62" i="41" s="1"/>
  <c r="FB67" i="41"/>
  <c r="GA67" i="41" s="1"/>
  <c r="FC76" i="41"/>
  <c r="GB76" i="41" s="1"/>
  <c r="EX79" i="41"/>
  <c r="FV79" i="41" s="1"/>
  <c r="FB83" i="41"/>
  <c r="GA83" i="41" s="1"/>
  <c r="FA36" i="41"/>
  <c r="FY36" i="41" s="1"/>
  <c r="EX39" i="41"/>
  <c r="FV39" i="41" s="1"/>
  <c r="FB43" i="41"/>
  <c r="GA43" i="41" s="1"/>
  <c r="FA46" i="41"/>
  <c r="FY46" i="41" s="1"/>
  <c r="FC84" i="41"/>
  <c r="GB84" i="41" s="1"/>
  <c r="EY88" i="41"/>
  <c r="FW88" i="41" s="1"/>
  <c r="FG88" i="41"/>
  <c r="GF88" i="41" s="1"/>
  <c r="EY90" i="41"/>
  <c r="FW90" i="41" s="1"/>
  <c r="EX91" i="41"/>
  <c r="FV91" i="41" s="1"/>
  <c r="EY20" i="41"/>
  <c r="FW20" i="41" s="1"/>
  <c r="DC23" i="41"/>
  <c r="DE23" i="41"/>
  <c r="BH23" i="41" s="1"/>
  <c r="FB23" i="41"/>
  <c r="GA23" i="41" s="1"/>
  <c r="EW36" i="41"/>
  <c r="FU36" i="41" s="1"/>
  <c r="FE36" i="41"/>
  <c r="GD36" i="41" s="1"/>
  <c r="EX37" i="41"/>
  <c r="FV37" i="41" s="1"/>
  <c r="DC45" i="41"/>
  <c r="DE45" i="41"/>
  <c r="BH45" i="41" s="1"/>
  <c r="EW46" i="41"/>
  <c r="FU46" i="41" s="1"/>
  <c r="FE46" i="41"/>
  <c r="GD46" i="41" s="1"/>
  <c r="EV47" i="41"/>
  <c r="FT47" i="41" s="1"/>
  <c r="FC50" i="41"/>
  <c r="GB50" i="41" s="1"/>
  <c r="EX53" i="41"/>
  <c r="FV53" i="41" s="1"/>
  <c r="FB61" i="41"/>
  <c r="GA61" i="41" s="1"/>
  <c r="EY64" i="41"/>
  <c r="FW64" i="41" s="1"/>
  <c r="EY66" i="41"/>
  <c r="FW66" i="41" s="1"/>
  <c r="HN67" i="41"/>
  <c r="EV67" i="41"/>
  <c r="FT67" i="41" s="1"/>
  <c r="HR67" i="41"/>
  <c r="EZ67" i="41"/>
  <c r="FX67" i="41" s="1"/>
  <c r="HV67" i="41"/>
  <c r="FD67" i="41"/>
  <c r="GC67" i="41" s="1"/>
  <c r="EY68" i="41"/>
  <c r="FW68" i="41" s="1"/>
  <c r="FG68" i="41"/>
  <c r="GF68" i="41" s="1"/>
  <c r="HN69" i="41"/>
  <c r="EV69" i="41"/>
  <c r="FT69" i="41" s="1"/>
  <c r="HQ70" i="41"/>
  <c r="EY70" i="41"/>
  <c r="FW70" i="41" s="1"/>
  <c r="HU64" i="41"/>
  <c r="FC64" i="41"/>
  <c r="GB64" i="41" s="1"/>
  <c r="DS65" i="41"/>
  <c r="DE65" i="41"/>
  <c r="BH65" i="41" s="1"/>
  <c r="DC65" i="41"/>
  <c r="HU66" i="41"/>
  <c r="FC66" i="41"/>
  <c r="GB66" i="41" s="1"/>
  <c r="HO68" i="41"/>
  <c r="FQ68" i="41"/>
  <c r="BP68" i="41" s="1"/>
  <c r="EW68" i="41"/>
  <c r="FU68" i="41" s="1"/>
  <c r="HS68" i="41"/>
  <c r="FA68" i="41"/>
  <c r="FY68" i="41" s="1"/>
  <c r="HW68" i="41"/>
  <c r="FE68" i="41"/>
  <c r="GD68" i="41" s="1"/>
  <c r="HP71" i="41"/>
  <c r="EX71" i="41"/>
  <c r="FV71" i="41" s="1"/>
  <c r="HA64" i="41"/>
  <c r="HA66" i="41"/>
  <c r="EU68" i="41"/>
  <c r="FB75" i="41"/>
  <c r="GA75" i="41" s="1"/>
  <c r="FC80" i="41"/>
  <c r="GB80" i="41" s="1"/>
  <c r="FC82" i="41"/>
  <c r="GB82" i="41" s="1"/>
  <c r="HA82" i="41"/>
  <c r="EV83" i="41"/>
  <c r="FT83" i="41" s="1"/>
  <c r="EZ83" i="41"/>
  <c r="FX83" i="41" s="1"/>
  <c r="FD83" i="41"/>
  <c r="GC83" i="41" s="1"/>
  <c r="EU84" i="41"/>
  <c r="EY84" i="41"/>
  <c r="FW84" i="41" s="1"/>
  <c r="FG84" i="41"/>
  <c r="GF84" i="41" s="1"/>
  <c r="EY92" i="41"/>
  <c r="FW92" i="41" s="1"/>
  <c r="FG92" i="41"/>
  <c r="GF92" i="41" s="1"/>
  <c r="EY16" i="41"/>
  <c r="FW16" i="41" s="1"/>
  <c r="FA24" i="41"/>
  <c r="FY24" i="41" s="1"/>
  <c r="EW28" i="41"/>
  <c r="FU28" i="41" s="1"/>
  <c r="FA28" i="41"/>
  <c r="FY28" i="41" s="1"/>
  <c r="FE28" i="41"/>
  <c r="GD28" i="41" s="1"/>
  <c r="HA28" i="41"/>
  <c r="FB35" i="41"/>
  <c r="GA35" i="41" s="1"/>
  <c r="EY36" i="41"/>
  <c r="FW36" i="41" s="1"/>
  <c r="FC36" i="41"/>
  <c r="GB36" i="41" s="1"/>
  <c r="FG36" i="41"/>
  <c r="GF36" i="41" s="1"/>
  <c r="FB37" i="41"/>
  <c r="GA37" i="41" s="1"/>
  <c r="FB39" i="41"/>
  <c r="GA39" i="41" s="1"/>
  <c r="DC41" i="41"/>
  <c r="DE41" i="41"/>
  <c r="BH41" i="41" s="1"/>
  <c r="FA44" i="41"/>
  <c r="FY44" i="41" s="1"/>
  <c r="EY54" i="41"/>
  <c r="FW54" i="41" s="1"/>
  <c r="EY60" i="41"/>
  <c r="FW60" i="41" s="1"/>
  <c r="EY62" i="41"/>
  <c r="FW62" i="41" s="1"/>
  <c r="FG62" i="41"/>
  <c r="GF62" i="41" s="1"/>
  <c r="EY72" i="41"/>
  <c r="FW72" i="41" s="1"/>
  <c r="FG72" i="41"/>
  <c r="GF72" i="41" s="1"/>
  <c r="EY74" i="41"/>
  <c r="FW74" i="41" s="1"/>
  <c r="EY76" i="41"/>
  <c r="FW76" i="41" s="1"/>
  <c r="FG76" i="41"/>
  <c r="GF76" i="41" s="1"/>
  <c r="FB79" i="41"/>
  <c r="GA79" i="41" s="1"/>
  <c r="EW84" i="41"/>
  <c r="FU84" i="41" s="1"/>
  <c r="FA84" i="41"/>
  <c r="FY84" i="41" s="1"/>
  <c r="FE84" i="41"/>
  <c r="GD84" i="41" s="1"/>
  <c r="FQ84" i="41"/>
  <c r="BP84" i="41" s="1"/>
  <c r="EV85" i="41"/>
  <c r="FT85" i="41" s="1"/>
  <c r="EY86" i="41"/>
  <c r="FW86" i="41" s="1"/>
  <c r="EX87" i="41"/>
  <c r="FV87" i="41" s="1"/>
  <c r="FB91" i="41"/>
  <c r="GA91" i="41" s="1"/>
  <c r="EY94" i="41"/>
  <c r="FW94" i="41" s="1"/>
  <c r="EV15" i="41"/>
  <c r="FT15" i="41" s="1"/>
  <c r="EZ15" i="41"/>
  <c r="FX15" i="41" s="1"/>
  <c r="FD15" i="41"/>
  <c r="GC15" i="41" s="1"/>
  <c r="FG16" i="41"/>
  <c r="FC16" i="41"/>
  <c r="GB16" i="41" s="1"/>
  <c r="EW17" i="41"/>
  <c r="FU17" i="41" s="1"/>
  <c r="EY18" i="41"/>
  <c r="FW18" i="41" s="1"/>
  <c r="EY22" i="41"/>
  <c r="FW22" i="41" s="1"/>
  <c r="EW24" i="41"/>
  <c r="FU24" i="41" s="1"/>
  <c r="FE24" i="41"/>
  <c r="GD24" i="41" s="1"/>
  <c r="FB27" i="41"/>
  <c r="GA27" i="41" s="1"/>
  <c r="EX33" i="41"/>
  <c r="FV33" i="41" s="1"/>
  <c r="EV37" i="41"/>
  <c r="FT37" i="41" s="1"/>
  <c r="EZ37" i="41"/>
  <c r="FX37" i="41" s="1"/>
  <c r="FD37" i="41"/>
  <c r="GC37" i="41" s="1"/>
  <c r="EU38" i="41"/>
  <c r="EV39" i="41"/>
  <c r="FT39" i="41" s="1"/>
  <c r="EZ39" i="41"/>
  <c r="FX39" i="41" s="1"/>
  <c r="FD39" i="41"/>
  <c r="GC39" i="41" s="1"/>
  <c r="EW40" i="41"/>
  <c r="FU40" i="41" s="1"/>
  <c r="FE40" i="41"/>
  <c r="GD40" i="41" s="1"/>
  <c r="EV43" i="41"/>
  <c r="FT43" i="41" s="1"/>
  <c r="EZ43" i="41"/>
  <c r="FX43" i="41" s="1"/>
  <c r="FD43" i="41"/>
  <c r="GC43" i="41" s="1"/>
  <c r="EW44" i="41"/>
  <c r="FU44" i="41" s="1"/>
  <c r="FE44" i="41"/>
  <c r="GD44" i="41" s="1"/>
  <c r="EY46" i="41"/>
  <c r="FW46" i="41" s="1"/>
  <c r="FC46" i="41"/>
  <c r="GB46" i="41" s="1"/>
  <c r="FG46" i="41"/>
  <c r="GF46" i="41" s="1"/>
  <c r="EZ47" i="41"/>
  <c r="FX47" i="41" s="1"/>
  <c r="EY48" i="41"/>
  <c r="FW48" i="41" s="1"/>
  <c r="EY50" i="41"/>
  <c r="FW50" i="41" s="1"/>
  <c r="FG50" i="41"/>
  <c r="GF50" i="41" s="1"/>
  <c r="HX52" i="41"/>
  <c r="FB53" i="41"/>
  <c r="GA53" i="41" s="1"/>
  <c r="FC54" i="41"/>
  <c r="GB54" i="41" s="1"/>
  <c r="EZ55" i="41"/>
  <c r="FX55" i="41" s="1"/>
  <c r="EX57" i="41"/>
  <c r="FV57" i="41" s="1"/>
  <c r="FC60" i="41"/>
  <c r="GB60" i="41" s="1"/>
  <c r="HA60" i="41"/>
  <c r="EV61" i="41"/>
  <c r="FT61" i="41" s="1"/>
  <c r="EZ61" i="41"/>
  <c r="FX61" i="41" s="1"/>
  <c r="FD61" i="41"/>
  <c r="GC61" i="41" s="1"/>
  <c r="EU62" i="41"/>
  <c r="EW62" i="41"/>
  <c r="FU62" i="41" s="1"/>
  <c r="FA62" i="41"/>
  <c r="FY62" i="41" s="1"/>
  <c r="FE62" i="41"/>
  <c r="GD62" i="41" s="1"/>
  <c r="FQ62" i="41"/>
  <c r="DL62" i="41" s="1"/>
  <c r="GY62" i="41"/>
  <c r="GZ62" i="41" s="1"/>
  <c r="FB71" i="41"/>
  <c r="GA71" i="41" s="1"/>
  <c r="FC74" i="41"/>
  <c r="GB74" i="41" s="1"/>
  <c r="HA74" i="41"/>
  <c r="EV75" i="41"/>
  <c r="FT75" i="41" s="1"/>
  <c r="EZ75" i="41"/>
  <c r="FX75" i="41" s="1"/>
  <c r="FD75" i="41"/>
  <c r="GC75" i="41" s="1"/>
  <c r="EU76" i="41"/>
  <c r="EW76" i="41"/>
  <c r="FU76" i="41" s="1"/>
  <c r="FA76" i="41"/>
  <c r="FY76" i="41" s="1"/>
  <c r="FE76" i="41"/>
  <c r="GD76" i="41" s="1"/>
  <c r="FQ76" i="41"/>
  <c r="BP76" i="41" s="1"/>
  <c r="EV77" i="41"/>
  <c r="FT77" i="41" s="1"/>
  <c r="EY78" i="41"/>
  <c r="FW78" i="41" s="1"/>
  <c r="EY80" i="41"/>
  <c r="FW80" i="41" s="1"/>
  <c r="FG80" i="41"/>
  <c r="GF80" i="41" s="1"/>
  <c r="FB87" i="41"/>
  <c r="GA87" i="41" s="1"/>
  <c r="FC90" i="41"/>
  <c r="GB90" i="41" s="1"/>
  <c r="HA90" i="41"/>
  <c r="EV91" i="41"/>
  <c r="FT91" i="41" s="1"/>
  <c r="EZ91" i="41"/>
  <c r="FX91" i="41" s="1"/>
  <c r="FD91" i="41"/>
  <c r="GC91" i="41" s="1"/>
  <c r="EU92" i="41"/>
  <c r="EW92" i="41"/>
  <c r="FU92" i="41" s="1"/>
  <c r="FA92" i="41"/>
  <c r="FY92" i="41" s="1"/>
  <c r="FE92" i="41"/>
  <c r="GD92" i="41" s="1"/>
  <c r="FQ92" i="41"/>
  <c r="BP92" i="41" s="1"/>
  <c r="EV93" i="41"/>
  <c r="FT93" i="41" s="1"/>
  <c r="FD93" i="41"/>
  <c r="GC93" i="41" s="1"/>
  <c r="FC94" i="41"/>
  <c r="GB94" i="41" s="1"/>
  <c r="DI19" i="41"/>
  <c r="BJ19" i="41" s="1"/>
  <c r="EW19" i="41"/>
  <c r="EY19" i="41"/>
  <c r="FA19" i="41"/>
  <c r="FC19" i="41"/>
  <c r="FE19" i="41"/>
  <c r="FG19" i="41"/>
  <c r="FG20" i="41"/>
  <c r="GF20" i="41" s="1"/>
  <c r="FC20" i="41"/>
  <c r="GB20" i="41" s="1"/>
  <c r="EV21" i="41"/>
  <c r="FT21" i="41" s="1"/>
  <c r="FD21" i="41"/>
  <c r="GC21" i="41" s="1"/>
  <c r="EY26" i="41"/>
  <c r="FW26" i="41" s="1"/>
  <c r="HN27" i="41"/>
  <c r="EV27" i="41"/>
  <c r="FT27" i="41" s="1"/>
  <c r="HR27" i="41"/>
  <c r="EZ27" i="41"/>
  <c r="FX27" i="41" s="1"/>
  <c r="HV27" i="41"/>
  <c r="FD27" i="41"/>
  <c r="GC27" i="41" s="1"/>
  <c r="HT29" i="41"/>
  <c r="FB29" i="41"/>
  <c r="GA29" i="41" s="1"/>
  <c r="HQ30" i="41"/>
  <c r="EY30" i="41"/>
  <c r="FW30" i="41" s="1"/>
  <c r="EX31" i="41"/>
  <c r="FV31" i="41" s="1"/>
  <c r="FE32" i="41"/>
  <c r="GD32" i="41" s="1"/>
  <c r="DS33" i="41"/>
  <c r="DE33" i="41"/>
  <c r="BH33" i="41" s="1"/>
  <c r="DC33" i="41"/>
  <c r="HT33" i="41"/>
  <c r="FB33" i="41"/>
  <c r="GA33" i="41" s="1"/>
  <c r="EY34" i="41"/>
  <c r="FW34" i="41" s="1"/>
  <c r="HN35" i="41"/>
  <c r="EV35" i="41"/>
  <c r="FT35" i="41" s="1"/>
  <c r="HR35" i="41"/>
  <c r="EZ35" i="41"/>
  <c r="FX35" i="41" s="1"/>
  <c r="HV35" i="41"/>
  <c r="FD35" i="41"/>
  <c r="GC35" i="41" s="1"/>
  <c r="HA36" i="41"/>
  <c r="FQ36" i="41"/>
  <c r="DL36" i="41" s="1"/>
  <c r="EW38" i="41"/>
  <c r="FU38" i="41" s="1"/>
  <c r="DS39" i="41"/>
  <c r="DE39" i="41"/>
  <c r="BH39" i="41" s="1"/>
  <c r="DC39" i="41"/>
  <c r="HQ40" i="41"/>
  <c r="EY40" i="41"/>
  <c r="FW40" i="41" s="1"/>
  <c r="HU40" i="41"/>
  <c r="FC40" i="41"/>
  <c r="GB40" i="41" s="1"/>
  <c r="HY40" i="41"/>
  <c r="FG40" i="41"/>
  <c r="GF40" i="41" s="1"/>
  <c r="DS43" i="41"/>
  <c r="DE43" i="41"/>
  <c r="BH43" i="41" s="1"/>
  <c r="DC43" i="41"/>
  <c r="HQ44" i="41"/>
  <c r="EY44" i="41"/>
  <c r="FW44" i="41" s="1"/>
  <c r="HU44" i="41"/>
  <c r="FC44" i="41"/>
  <c r="GB44" i="41" s="1"/>
  <c r="HY44" i="41"/>
  <c r="FG44" i="41"/>
  <c r="GF44" i="41" s="1"/>
  <c r="EX49" i="41"/>
  <c r="FV49" i="41" s="1"/>
  <c r="HN53" i="41"/>
  <c r="EV53" i="41"/>
  <c r="FT53" i="41" s="1"/>
  <c r="HR53" i="41"/>
  <c r="EZ53" i="41"/>
  <c r="FX53" i="41" s="1"/>
  <c r="HV53" i="41"/>
  <c r="FD53" i="41"/>
  <c r="GC53" i="41" s="1"/>
  <c r="HS54" i="41"/>
  <c r="FA54" i="41"/>
  <c r="FY54" i="41" s="1"/>
  <c r="HY54" i="41"/>
  <c r="FG54" i="41"/>
  <c r="GF54" i="41" s="1"/>
  <c r="DT57" i="41"/>
  <c r="FP57" i="41" s="1"/>
  <c r="FR57" i="41" s="1"/>
  <c r="DU57" i="41"/>
  <c r="HU58" i="41"/>
  <c r="FC58" i="41"/>
  <c r="GB58" i="41" s="1"/>
  <c r="HU26" i="41"/>
  <c r="FC26" i="41"/>
  <c r="GB26" i="41" s="1"/>
  <c r="DS31" i="41"/>
  <c r="DE31" i="41"/>
  <c r="BH31" i="41" s="1"/>
  <c r="DC31" i="41"/>
  <c r="HT31" i="41"/>
  <c r="FB31" i="41"/>
  <c r="GA31" i="41" s="1"/>
  <c r="HO32" i="41"/>
  <c r="FQ32" i="41"/>
  <c r="DL32" i="41" s="1"/>
  <c r="HS32" i="41"/>
  <c r="FA32" i="41"/>
  <c r="FY32" i="41" s="1"/>
  <c r="HU34" i="41"/>
  <c r="FC34" i="41"/>
  <c r="GB34" i="41" s="1"/>
  <c r="HW38" i="41"/>
  <c r="FE38" i="41"/>
  <c r="GD38" i="41" s="1"/>
  <c r="HP41" i="41"/>
  <c r="EX41" i="41"/>
  <c r="FV41" i="41" s="1"/>
  <c r="HQ42" i="41"/>
  <c r="EY42" i="41"/>
  <c r="FW42" i="41" s="1"/>
  <c r="HP45" i="41"/>
  <c r="EX45" i="41"/>
  <c r="FV45" i="41" s="1"/>
  <c r="HT49" i="41"/>
  <c r="FB49" i="41"/>
  <c r="GA49" i="41" s="1"/>
  <c r="HU52" i="41"/>
  <c r="FC52" i="41"/>
  <c r="GB52" i="41" s="1"/>
  <c r="HY29" i="41"/>
  <c r="HA40" i="41"/>
  <c r="HY41" i="41"/>
  <c r="HA44" i="41"/>
  <c r="HY45" i="41"/>
  <c r="EU54" i="41"/>
  <c r="FB65" i="41"/>
  <c r="GA65" i="41" s="1"/>
  <c r="FC70" i="41"/>
  <c r="GB70" i="41" s="1"/>
  <c r="HA70" i="41"/>
  <c r="EV71" i="41"/>
  <c r="FT71" i="41" s="1"/>
  <c r="EZ71" i="41"/>
  <c r="FX71" i="41" s="1"/>
  <c r="FD71" i="41"/>
  <c r="GC71" i="41" s="1"/>
  <c r="EU72" i="41"/>
  <c r="EW72" i="41"/>
  <c r="FU72" i="41" s="1"/>
  <c r="FA72" i="41"/>
  <c r="FY72" i="41" s="1"/>
  <c r="FE72" i="41"/>
  <c r="GD72" i="41" s="1"/>
  <c r="FQ72" i="41"/>
  <c r="BP72" i="41" s="1"/>
  <c r="EV73" i="41"/>
  <c r="FT73" i="41" s="1"/>
  <c r="FC78" i="41"/>
  <c r="GB78" i="41" s="1"/>
  <c r="HA78" i="41"/>
  <c r="EV79" i="41"/>
  <c r="FT79" i="41" s="1"/>
  <c r="EZ79" i="41"/>
  <c r="FX79" i="41" s="1"/>
  <c r="FD79" i="41"/>
  <c r="GC79" i="41" s="1"/>
  <c r="EU80" i="41"/>
  <c r="EW80" i="41"/>
  <c r="FU80" i="41" s="1"/>
  <c r="FA80" i="41"/>
  <c r="FY80" i="41" s="1"/>
  <c r="FE80" i="41"/>
  <c r="GD80" i="41" s="1"/>
  <c r="FQ80" i="41"/>
  <c r="BP80" i="41" s="1"/>
  <c r="EV81" i="41"/>
  <c r="FT81" i="41" s="1"/>
  <c r="FC86" i="41"/>
  <c r="GB86" i="41" s="1"/>
  <c r="HA86" i="41"/>
  <c r="EV87" i="41"/>
  <c r="FT87" i="41" s="1"/>
  <c r="EZ87" i="41"/>
  <c r="FX87" i="41" s="1"/>
  <c r="FD87" i="41"/>
  <c r="GC87" i="41" s="1"/>
  <c r="EU88" i="41"/>
  <c r="EW88" i="41"/>
  <c r="FU88" i="41" s="1"/>
  <c r="FA88" i="41"/>
  <c r="FY88" i="41" s="1"/>
  <c r="FE88" i="41"/>
  <c r="GD88" i="41" s="1"/>
  <c r="FQ88" i="41"/>
  <c r="BP88" i="41" s="1"/>
  <c r="EV89" i="41"/>
  <c r="FT89" i="41" s="1"/>
  <c r="EX93" i="41"/>
  <c r="FV93" i="41" s="1"/>
  <c r="FB93" i="41"/>
  <c r="GA93" i="41" s="1"/>
  <c r="FF93" i="41"/>
  <c r="GE93" i="41" s="1"/>
  <c r="HQ25" i="41"/>
  <c r="DU29" i="41"/>
  <c r="HQ33" i="41"/>
  <c r="HX36" i="41"/>
  <c r="HP48" i="41"/>
  <c r="HQ56" i="41"/>
  <c r="EY56" i="41"/>
  <c r="FW56" i="41" s="1"/>
  <c r="HU56" i="41"/>
  <c r="FC56" i="41"/>
  <c r="GB56" i="41" s="1"/>
  <c r="HY56" i="41"/>
  <c r="FG56" i="41"/>
  <c r="GF56" i="41" s="1"/>
  <c r="HO58" i="41"/>
  <c r="EW58" i="41"/>
  <c r="FU58" i="41" s="1"/>
  <c r="HS58" i="41"/>
  <c r="FA58" i="41"/>
  <c r="FY58" i="41" s="1"/>
  <c r="HW58" i="41"/>
  <c r="FE58" i="41"/>
  <c r="GD58" i="41" s="1"/>
  <c r="HR59" i="41"/>
  <c r="EZ59" i="41"/>
  <c r="FX59" i="41" s="1"/>
  <c r="FF60" i="41"/>
  <c r="GE60" i="41" s="1"/>
  <c r="HX60" i="41"/>
  <c r="HP60" i="41"/>
  <c r="HR63" i="41"/>
  <c r="EZ63" i="41"/>
  <c r="FX63" i="41" s="1"/>
  <c r="FF64" i="41"/>
  <c r="GE64" i="41" s="1"/>
  <c r="HX64" i="41"/>
  <c r="HP64" i="41"/>
  <c r="EU16" i="41"/>
  <c r="EW16" i="41"/>
  <c r="FU16" i="41" s="1"/>
  <c r="FA16" i="41"/>
  <c r="FY16" i="41" s="1"/>
  <c r="FE16" i="41"/>
  <c r="GD16" i="41" s="1"/>
  <c r="GY16" i="41"/>
  <c r="GZ16" i="41" s="1"/>
  <c r="FA17" i="41"/>
  <c r="FC17" i="41"/>
  <c r="FE17" i="41"/>
  <c r="FG17" i="41"/>
  <c r="EY17" i="41"/>
  <c r="FW17" i="41" s="1"/>
  <c r="FE18" i="41"/>
  <c r="FC18" i="41"/>
  <c r="GB18" i="41" s="1"/>
  <c r="EU19" i="41"/>
  <c r="EX21" i="41"/>
  <c r="FV21" i="41" s="1"/>
  <c r="FB21" i="41"/>
  <c r="GA21" i="41" s="1"/>
  <c r="FF21" i="41"/>
  <c r="GE21" i="41" s="1"/>
  <c r="FC22" i="41"/>
  <c r="GB22" i="41" s="1"/>
  <c r="EV23" i="41"/>
  <c r="FT23" i="41" s="1"/>
  <c r="EZ23" i="41"/>
  <c r="FX23" i="41" s="1"/>
  <c r="FD23" i="41"/>
  <c r="GC23" i="41" s="1"/>
  <c r="EY24" i="41"/>
  <c r="FW24" i="41" s="1"/>
  <c r="FC24" i="41"/>
  <c r="GB24" i="41" s="1"/>
  <c r="FG24" i="41"/>
  <c r="GF24" i="41" s="1"/>
  <c r="HA24" i="41"/>
  <c r="DU25" i="41"/>
  <c r="HY25" i="41"/>
  <c r="DC27" i="41"/>
  <c r="DE27" i="41"/>
  <c r="BH27" i="41" s="1"/>
  <c r="FQ28" i="41"/>
  <c r="BP28" i="41" s="1"/>
  <c r="DC29" i="41"/>
  <c r="DE29" i="41"/>
  <c r="BH29" i="41" s="1"/>
  <c r="EX29" i="41"/>
  <c r="FV29" i="41" s="1"/>
  <c r="FF29" i="41"/>
  <c r="GE29" i="41" s="1"/>
  <c r="HQ29" i="41"/>
  <c r="FC30" i="41"/>
  <c r="GB30" i="41" s="1"/>
  <c r="EV31" i="41"/>
  <c r="FT31" i="41" s="1"/>
  <c r="EZ31" i="41"/>
  <c r="FX31" i="41" s="1"/>
  <c r="FD31" i="41"/>
  <c r="GC31" i="41" s="1"/>
  <c r="EY32" i="41"/>
  <c r="FW32" i="41" s="1"/>
  <c r="FC32" i="41"/>
  <c r="GB32" i="41" s="1"/>
  <c r="FG32" i="41"/>
  <c r="GF32" i="41" s="1"/>
  <c r="HA32" i="41"/>
  <c r="DU33" i="41"/>
  <c r="HY33" i="41"/>
  <c r="DC35" i="41"/>
  <c r="DE35" i="41"/>
  <c r="BH35" i="41" s="1"/>
  <c r="FA38" i="41"/>
  <c r="FY38" i="41" s="1"/>
  <c r="FQ38" i="41"/>
  <c r="DL38" i="41" s="1"/>
  <c r="FQ40" i="41"/>
  <c r="BP40" i="41" s="1"/>
  <c r="DU41" i="41"/>
  <c r="FF41" i="41"/>
  <c r="GE41" i="41" s="1"/>
  <c r="HQ41" i="41"/>
  <c r="FC42" i="41"/>
  <c r="GB42" i="41" s="1"/>
  <c r="FQ44" i="41"/>
  <c r="BP44" i="41" s="1"/>
  <c r="DU45" i="41"/>
  <c r="FF45" i="41"/>
  <c r="GE45" i="41" s="1"/>
  <c r="HQ45" i="41"/>
  <c r="HX48" i="41"/>
  <c r="EV49" i="41"/>
  <c r="FT49" i="41" s="1"/>
  <c r="EZ49" i="41"/>
  <c r="FX49" i="41" s="1"/>
  <c r="FD49" i="41"/>
  <c r="GC49" i="41" s="1"/>
  <c r="EU50" i="41"/>
  <c r="EW50" i="41"/>
  <c r="FU50" i="41" s="1"/>
  <c r="FA50" i="41"/>
  <c r="FY50" i="41" s="1"/>
  <c r="FE50" i="41"/>
  <c r="GD50" i="41" s="1"/>
  <c r="FQ50" i="41"/>
  <c r="DL50" i="41" s="1"/>
  <c r="EY52" i="41"/>
  <c r="FW52" i="41" s="1"/>
  <c r="FG52" i="41"/>
  <c r="GF52" i="41" s="1"/>
  <c r="HA52" i="41"/>
  <c r="HP52" i="41"/>
  <c r="HO54" i="41"/>
  <c r="FQ54" i="41"/>
  <c r="DL54" i="41" s="1"/>
  <c r="HW54" i="41"/>
  <c r="FE54" i="41"/>
  <c r="GD54" i="41" s="1"/>
  <c r="HP55" i="41"/>
  <c r="EX55" i="41"/>
  <c r="FV55" i="41" s="1"/>
  <c r="HT55" i="41"/>
  <c r="FB55" i="41"/>
  <c r="GA55" i="41" s="1"/>
  <c r="HX55" i="41"/>
  <c r="FF55" i="41"/>
  <c r="GE55" i="41" s="1"/>
  <c r="EW56" i="41"/>
  <c r="FU56" i="41" s="1"/>
  <c r="FE56" i="41"/>
  <c r="GD56" i="41" s="1"/>
  <c r="DS57" i="41"/>
  <c r="DE57" i="41"/>
  <c r="BH57" i="41" s="1"/>
  <c r="DC57" i="41"/>
  <c r="FG57" i="41"/>
  <c r="GF57" i="41" s="1"/>
  <c r="HY57" i="41"/>
  <c r="HQ57" i="41"/>
  <c r="EY58" i="41"/>
  <c r="FW58" i="41" s="1"/>
  <c r="FG58" i="41"/>
  <c r="GF58" i="41" s="1"/>
  <c r="EV59" i="41"/>
  <c r="FT59" i="41" s="1"/>
  <c r="EV63" i="41"/>
  <c r="FT63" i="41" s="1"/>
  <c r="HP65" i="41"/>
  <c r="EX65" i="41"/>
  <c r="FV65" i="41" s="1"/>
  <c r="HX65" i="41"/>
  <c r="FF65" i="41"/>
  <c r="GE65" i="41" s="1"/>
  <c r="FF66" i="41"/>
  <c r="GE66" i="41" s="1"/>
  <c r="HX66" i="41"/>
  <c r="HP66" i="41"/>
  <c r="HR69" i="41"/>
  <c r="EZ69" i="41"/>
  <c r="FX69" i="41" s="1"/>
  <c r="FF70" i="41"/>
  <c r="GE70" i="41" s="1"/>
  <c r="HX70" i="41"/>
  <c r="HP70" i="41"/>
  <c r="HP74" i="41"/>
  <c r="HP78" i="41"/>
  <c r="HP82" i="41"/>
  <c r="HP86" i="41"/>
  <c r="HP90" i="41"/>
  <c r="HA56" i="41"/>
  <c r="EZ73" i="41"/>
  <c r="FX73" i="41" s="1"/>
  <c r="HX74" i="41"/>
  <c r="EZ77" i="41"/>
  <c r="FX77" i="41" s="1"/>
  <c r="HX78" i="41"/>
  <c r="EZ81" i="41"/>
  <c r="FX81" i="41" s="1"/>
  <c r="HX82" i="41"/>
  <c r="EZ85" i="41"/>
  <c r="FX85" i="41" s="1"/>
  <c r="HX86" i="41"/>
  <c r="EZ89" i="41"/>
  <c r="FX89" i="41" s="1"/>
  <c r="HX90" i="41"/>
  <c r="EW94" i="41"/>
  <c r="FU94" i="41" s="1"/>
  <c r="FA94" i="41"/>
  <c r="FY94" i="41" s="1"/>
  <c r="FE94" i="41"/>
  <c r="GD94" i="41" s="1"/>
  <c r="FQ94" i="41"/>
  <c r="DL94" i="41" s="1"/>
  <c r="HA94" i="41"/>
  <c r="DS15" i="41"/>
  <c r="DT15" i="41" s="1"/>
  <c r="FP15" i="41" s="1"/>
  <c r="FR15" i="41" s="1"/>
  <c r="HQ15" i="41"/>
  <c r="CR15" i="41"/>
  <c r="BG15" i="41" s="1"/>
  <c r="DC15" i="41"/>
  <c r="HU15" i="41"/>
  <c r="EU17" i="41"/>
  <c r="EU18" i="41"/>
  <c r="EW18" i="41"/>
  <c r="FU18" i="41" s="1"/>
  <c r="FA18" i="41"/>
  <c r="FY18" i="41" s="1"/>
  <c r="FG18" i="41"/>
  <c r="EU20" i="41"/>
  <c r="EW20" i="41"/>
  <c r="FU20" i="41" s="1"/>
  <c r="FA20" i="41"/>
  <c r="FY20" i="41" s="1"/>
  <c r="FE20" i="41"/>
  <c r="GD20" i="41" s="1"/>
  <c r="CR21" i="41"/>
  <c r="BG21" i="41" s="1"/>
  <c r="DC21" i="41"/>
  <c r="DE21" i="41"/>
  <c r="BH21" i="41" s="1"/>
  <c r="HU21" i="41"/>
  <c r="EU22" i="41"/>
  <c r="EW22" i="41"/>
  <c r="FU22" i="41" s="1"/>
  <c r="FA22" i="41"/>
  <c r="FY22" i="41" s="1"/>
  <c r="FE22" i="41"/>
  <c r="GD22" i="41" s="1"/>
  <c r="FQ22" i="41"/>
  <c r="BP22" i="41" s="1"/>
  <c r="HB23" i="41"/>
  <c r="BK23" i="41" s="1"/>
  <c r="EU24" i="41"/>
  <c r="HP24" i="41"/>
  <c r="HX24" i="41"/>
  <c r="EV25" i="41"/>
  <c r="FT25" i="41" s="1"/>
  <c r="EZ25" i="41"/>
  <c r="FX25" i="41" s="1"/>
  <c r="FD25" i="41"/>
  <c r="GC25" i="41" s="1"/>
  <c r="HU25" i="41"/>
  <c r="EU26" i="41"/>
  <c r="EW26" i="41"/>
  <c r="FU26" i="41" s="1"/>
  <c r="FA26" i="41"/>
  <c r="FY26" i="41" s="1"/>
  <c r="FE26" i="41"/>
  <c r="FQ26" i="41"/>
  <c r="DL26" i="41" s="1"/>
  <c r="HB27" i="41"/>
  <c r="BK27" i="41" s="1"/>
  <c r="EU28" i="41"/>
  <c r="HP28" i="41"/>
  <c r="HX28" i="41"/>
  <c r="EV29" i="41"/>
  <c r="FT29" i="41" s="1"/>
  <c r="EZ29" i="41"/>
  <c r="FX29" i="41" s="1"/>
  <c r="FD29" i="41"/>
  <c r="GC29" i="41" s="1"/>
  <c r="HU29" i="41"/>
  <c r="EU30" i="41"/>
  <c r="EW30" i="41"/>
  <c r="FU30" i="41" s="1"/>
  <c r="FA30" i="41"/>
  <c r="FY30" i="41" s="1"/>
  <c r="FE30" i="41"/>
  <c r="GD30" i="41" s="1"/>
  <c r="FQ30" i="41"/>
  <c r="BP30" i="41" s="1"/>
  <c r="HB31" i="41"/>
  <c r="BK31" i="41" s="1"/>
  <c r="EU32" i="41"/>
  <c r="HP32" i="41"/>
  <c r="HX32" i="41"/>
  <c r="EV33" i="41"/>
  <c r="FT33" i="41" s="1"/>
  <c r="EZ33" i="41"/>
  <c r="FX33" i="41" s="1"/>
  <c r="FD33" i="41"/>
  <c r="GC33" i="41" s="1"/>
  <c r="HU33" i="41"/>
  <c r="EU34" i="41"/>
  <c r="EW34" i="41"/>
  <c r="FU34" i="41" s="1"/>
  <c r="FA34" i="41"/>
  <c r="FY34" i="41" s="1"/>
  <c r="FE34" i="41"/>
  <c r="GD34" i="41" s="1"/>
  <c r="FQ34" i="41"/>
  <c r="BP34" i="41" s="1"/>
  <c r="HB35" i="41"/>
  <c r="BK35" i="41" s="1"/>
  <c r="EU36" i="41"/>
  <c r="DE37" i="41"/>
  <c r="BH37" i="41" s="1"/>
  <c r="DC37" i="41"/>
  <c r="EY37" i="41"/>
  <c r="FW37" i="41" s="1"/>
  <c r="HQ37" i="41"/>
  <c r="FG37" i="41"/>
  <c r="GF37" i="41" s="1"/>
  <c r="HY37" i="41"/>
  <c r="HU37" i="41"/>
  <c r="HN41" i="41"/>
  <c r="EV41" i="41"/>
  <c r="FT41" i="41" s="1"/>
  <c r="HR41" i="41"/>
  <c r="EZ41" i="41"/>
  <c r="FX41" i="41" s="1"/>
  <c r="HV41" i="41"/>
  <c r="FD41" i="41"/>
  <c r="GC41" i="41" s="1"/>
  <c r="HB41" i="41"/>
  <c r="BK41" i="41" s="1"/>
  <c r="HN45" i="41"/>
  <c r="EV45" i="41"/>
  <c r="FT45" i="41" s="1"/>
  <c r="HR45" i="41"/>
  <c r="EZ45" i="41"/>
  <c r="FX45" i="41" s="1"/>
  <c r="HV45" i="41"/>
  <c r="FD45" i="41"/>
  <c r="GC45" i="41" s="1"/>
  <c r="HB45" i="41"/>
  <c r="BK45" i="41" s="1"/>
  <c r="EU48" i="41"/>
  <c r="HO48" i="41"/>
  <c r="FQ48" i="41"/>
  <c r="BP48" i="41" s="1"/>
  <c r="EW48" i="41"/>
  <c r="FU48" i="41" s="1"/>
  <c r="HS48" i="41"/>
  <c r="FA48" i="41"/>
  <c r="FY48" i="41" s="1"/>
  <c r="HW48" i="41"/>
  <c r="FE48" i="41"/>
  <c r="GD48" i="41" s="1"/>
  <c r="DE49" i="41"/>
  <c r="BH49" i="41" s="1"/>
  <c r="DC49" i="41"/>
  <c r="EY49" i="41"/>
  <c r="FW49" i="41" s="1"/>
  <c r="HQ49" i="41"/>
  <c r="FG49" i="41"/>
  <c r="GF49" i="41" s="1"/>
  <c r="HY49" i="41"/>
  <c r="HU49" i="41"/>
  <c r="DE51" i="41"/>
  <c r="BH51" i="41" s="1"/>
  <c r="DC51" i="41"/>
  <c r="HP51" i="41"/>
  <c r="EX51" i="41"/>
  <c r="HT51" i="41"/>
  <c r="FB51" i="41"/>
  <c r="GA51" i="41" s="1"/>
  <c r="HX51" i="41"/>
  <c r="FF51" i="41"/>
  <c r="GE51" i="41" s="1"/>
  <c r="HB51" i="41"/>
  <c r="BK51" i="41" s="1"/>
  <c r="DT53" i="41"/>
  <c r="FP53" i="41" s="1"/>
  <c r="FR53" i="41" s="1"/>
  <c r="DU53" i="41"/>
  <c r="HN57" i="41"/>
  <c r="EV57" i="41"/>
  <c r="FT57" i="41" s="1"/>
  <c r="HR57" i="41"/>
  <c r="EZ57" i="41"/>
  <c r="FX57" i="41" s="1"/>
  <c r="HV57" i="41"/>
  <c r="FD57" i="41"/>
  <c r="GC57" i="41" s="1"/>
  <c r="HB57" i="41"/>
  <c r="BK57" i="41" s="1"/>
  <c r="EU60" i="41"/>
  <c r="HQ21" i="41"/>
  <c r="HT24" i="41"/>
  <c r="HB25" i="41"/>
  <c r="BK25" i="41" s="1"/>
  <c r="HT28" i="41"/>
  <c r="HB29" i="41"/>
  <c r="BK29" i="41" s="1"/>
  <c r="HT32" i="41"/>
  <c r="HB33" i="41"/>
  <c r="BK33" i="41" s="1"/>
  <c r="FB36" i="41"/>
  <c r="GA36" i="41" s="1"/>
  <c r="HT36" i="41"/>
  <c r="HP36" i="41"/>
  <c r="DT37" i="41"/>
  <c r="FP37" i="41" s="1"/>
  <c r="FR37" i="41" s="1"/>
  <c r="DU37" i="41"/>
  <c r="HQ38" i="41"/>
  <c r="EY38" i="41"/>
  <c r="FW38" i="41" s="1"/>
  <c r="HU38" i="41"/>
  <c r="FC38" i="41"/>
  <c r="HY38" i="41"/>
  <c r="FG38" i="41"/>
  <c r="GF38" i="41" s="1"/>
  <c r="EX40" i="41"/>
  <c r="FV40" i="41" s="1"/>
  <c r="HP40" i="41"/>
  <c r="FF40" i="41"/>
  <c r="GE40" i="41" s="1"/>
  <c r="HX40" i="41"/>
  <c r="HT40" i="41"/>
  <c r="FB41" i="41"/>
  <c r="GA41" i="41" s="1"/>
  <c r="HO42" i="41"/>
  <c r="FQ42" i="41"/>
  <c r="BP42" i="41" s="1"/>
  <c r="EW42" i="41"/>
  <c r="FU42" i="41" s="1"/>
  <c r="HS42" i="41"/>
  <c r="FA42" i="41"/>
  <c r="FY42" i="41" s="1"/>
  <c r="HW42" i="41"/>
  <c r="FE42" i="41"/>
  <c r="GD42" i="41" s="1"/>
  <c r="EX44" i="41"/>
  <c r="FV44" i="41" s="1"/>
  <c r="HP44" i="41"/>
  <c r="FF44" i="41"/>
  <c r="GE44" i="41" s="1"/>
  <c r="HX44" i="41"/>
  <c r="HT44" i="41"/>
  <c r="FB45" i="41"/>
  <c r="GA45" i="41" s="1"/>
  <c r="GY46" i="41"/>
  <c r="GZ46" i="41" s="1"/>
  <c r="FQ46" i="41"/>
  <c r="BP46" i="41" s="1"/>
  <c r="DE47" i="41"/>
  <c r="BH47" i="41" s="1"/>
  <c r="DC47" i="41"/>
  <c r="HP47" i="41"/>
  <c r="EX47" i="41"/>
  <c r="FV47" i="41" s="1"/>
  <c r="HT47" i="41"/>
  <c r="FB47" i="41"/>
  <c r="GA47" i="41" s="1"/>
  <c r="HX47" i="41"/>
  <c r="FF47" i="41"/>
  <c r="GE47" i="41" s="1"/>
  <c r="HB47" i="41"/>
  <c r="BK47" i="41" s="1"/>
  <c r="FC48" i="41"/>
  <c r="HA48" i="41"/>
  <c r="DT49" i="41"/>
  <c r="FP49" i="41" s="1"/>
  <c r="FR49" i="41" s="1"/>
  <c r="DU49" i="41"/>
  <c r="DS49" i="41"/>
  <c r="DS51" i="41"/>
  <c r="EV51" i="41"/>
  <c r="FT51" i="41" s="1"/>
  <c r="FD51" i="41"/>
  <c r="GC51" i="41" s="1"/>
  <c r="EU52" i="41"/>
  <c r="HO52" i="41"/>
  <c r="FQ52" i="41"/>
  <c r="DL52" i="41" s="1"/>
  <c r="EW52" i="41"/>
  <c r="FU52" i="41" s="1"/>
  <c r="HS52" i="41"/>
  <c r="FA52" i="41"/>
  <c r="FY52" i="41" s="1"/>
  <c r="HW52" i="41"/>
  <c r="FE52" i="41"/>
  <c r="GD52" i="41" s="1"/>
  <c r="DE53" i="41"/>
  <c r="BH53" i="41" s="1"/>
  <c r="DC53" i="41"/>
  <c r="EY53" i="41"/>
  <c r="FW53" i="41" s="1"/>
  <c r="HQ53" i="41"/>
  <c r="FG53" i="41"/>
  <c r="GF53" i="41" s="1"/>
  <c r="HY53" i="41"/>
  <c r="HU53" i="41"/>
  <c r="DE55" i="41"/>
  <c r="BH55" i="41" s="1"/>
  <c r="DC55" i="41"/>
  <c r="EX56" i="41"/>
  <c r="FV56" i="41" s="1"/>
  <c r="HP56" i="41"/>
  <c r="FF56" i="41"/>
  <c r="GE56" i="41" s="1"/>
  <c r="HX56" i="41"/>
  <c r="HT56" i="41"/>
  <c r="FB57" i="41"/>
  <c r="GA57" i="41" s="1"/>
  <c r="HN58" i="41"/>
  <c r="FQ58" i="41"/>
  <c r="BP58" i="41" s="1"/>
  <c r="DE59" i="41"/>
  <c r="BH59" i="41" s="1"/>
  <c r="DC59" i="41"/>
  <c r="HP59" i="41"/>
  <c r="EX59" i="41"/>
  <c r="FV59" i="41" s="1"/>
  <c r="HT59" i="41"/>
  <c r="FB59" i="41"/>
  <c r="GA59" i="41" s="1"/>
  <c r="HX59" i="41"/>
  <c r="FF59" i="41"/>
  <c r="GE59" i="41" s="1"/>
  <c r="HB59" i="41"/>
  <c r="BK59" i="41" s="1"/>
  <c r="HB37" i="41"/>
  <c r="BK37" i="41" s="1"/>
  <c r="GY38" i="41"/>
  <c r="GZ38" i="41" s="1"/>
  <c r="HB39" i="41"/>
  <c r="BK39" i="41" s="1"/>
  <c r="EU40" i="41"/>
  <c r="HU41" i="41"/>
  <c r="EU42" i="41"/>
  <c r="HB43" i="41"/>
  <c r="BK43" i="41" s="1"/>
  <c r="EU44" i="41"/>
  <c r="HU45" i="41"/>
  <c r="EU46" i="41"/>
  <c r="HT48" i="41"/>
  <c r="HB49" i="41"/>
  <c r="BK49" i="41" s="1"/>
  <c r="HT52" i="41"/>
  <c r="HB53" i="41"/>
  <c r="BK53" i="41" s="1"/>
  <c r="HB55" i="41"/>
  <c r="BK55" i="41" s="1"/>
  <c r="EU56" i="41"/>
  <c r="HU57" i="41"/>
  <c r="EU58" i="41"/>
  <c r="EW60" i="41"/>
  <c r="FU60" i="41" s="1"/>
  <c r="FA60" i="41"/>
  <c r="FY60" i="41" s="1"/>
  <c r="FE60" i="41"/>
  <c r="GD60" i="41" s="1"/>
  <c r="FQ60" i="41"/>
  <c r="BP60" i="41" s="1"/>
  <c r="HT60" i="41"/>
  <c r="DC61" i="41"/>
  <c r="DE61" i="41"/>
  <c r="BH61" i="41" s="1"/>
  <c r="DU61" i="41"/>
  <c r="HB61" i="41"/>
  <c r="BK61" i="41" s="1"/>
  <c r="HQ61" i="41"/>
  <c r="HY61" i="41"/>
  <c r="DC63" i="41"/>
  <c r="DE63" i="41"/>
  <c r="BH63" i="41" s="1"/>
  <c r="EX63" i="41"/>
  <c r="FV63" i="41" s="1"/>
  <c r="FB63" i="41"/>
  <c r="GA63" i="41" s="1"/>
  <c r="FF63" i="41"/>
  <c r="GE63" i="41" s="1"/>
  <c r="EW64" i="41"/>
  <c r="FU64" i="41" s="1"/>
  <c r="FA64" i="41"/>
  <c r="FY64" i="41" s="1"/>
  <c r="FE64" i="41"/>
  <c r="GD64" i="41" s="1"/>
  <c r="FQ64" i="41"/>
  <c r="BP64" i="41" s="1"/>
  <c r="HT64" i="41"/>
  <c r="EV65" i="41"/>
  <c r="FT65" i="41" s="1"/>
  <c r="EZ65" i="41"/>
  <c r="FX65" i="41" s="1"/>
  <c r="FD65" i="41"/>
  <c r="GC65" i="41" s="1"/>
  <c r="EW66" i="41"/>
  <c r="FU66" i="41" s="1"/>
  <c r="FA66" i="41"/>
  <c r="FY66" i="41" s="1"/>
  <c r="FE66" i="41"/>
  <c r="GD66" i="41" s="1"/>
  <c r="FQ66" i="41"/>
  <c r="BP66" i="41" s="1"/>
  <c r="HT66" i="41"/>
  <c r="DC67" i="41"/>
  <c r="DE67" i="41"/>
  <c r="BH67" i="41" s="1"/>
  <c r="DU67" i="41"/>
  <c r="HB67" i="41"/>
  <c r="BK67" i="41" s="1"/>
  <c r="HQ67" i="41"/>
  <c r="HY67" i="41"/>
  <c r="DC69" i="41"/>
  <c r="DE69" i="41"/>
  <c r="BH69" i="41" s="1"/>
  <c r="EX69" i="41"/>
  <c r="FV69" i="41" s="1"/>
  <c r="FB69" i="41"/>
  <c r="GA69" i="41" s="1"/>
  <c r="FF69" i="41"/>
  <c r="EW70" i="41"/>
  <c r="FU70" i="41" s="1"/>
  <c r="FA70" i="41"/>
  <c r="FY70" i="41" s="1"/>
  <c r="FE70" i="41"/>
  <c r="GD70" i="41" s="1"/>
  <c r="FQ70" i="41"/>
  <c r="BP70" i="41" s="1"/>
  <c r="HT70" i="41"/>
  <c r="DC71" i="41"/>
  <c r="DE71" i="41"/>
  <c r="BH71" i="41" s="1"/>
  <c r="DU71" i="41"/>
  <c r="HB71" i="41"/>
  <c r="BK71" i="41" s="1"/>
  <c r="HQ71" i="41"/>
  <c r="HY71" i="41"/>
  <c r="DC73" i="41"/>
  <c r="DE73" i="41"/>
  <c r="BH73" i="41" s="1"/>
  <c r="EX73" i="41"/>
  <c r="FV73" i="41" s="1"/>
  <c r="FB73" i="41"/>
  <c r="FF73" i="41"/>
  <c r="GE73" i="41" s="1"/>
  <c r="EW74" i="41"/>
  <c r="FU74" i="41" s="1"/>
  <c r="FA74" i="41"/>
  <c r="FY74" i="41" s="1"/>
  <c r="FE74" i="41"/>
  <c r="GD74" i="41" s="1"/>
  <c r="FQ74" i="41"/>
  <c r="DL74" i="41" s="1"/>
  <c r="HT74" i="41"/>
  <c r="DC75" i="41"/>
  <c r="DE75" i="41"/>
  <c r="BH75" i="41" s="1"/>
  <c r="DU75" i="41"/>
  <c r="HB75" i="41"/>
  <c r="BK75" i="41" s="1"/>
  <c r="HQ75" i="41"/>
  <c r="HY75" i="41"/>
  <c r="DC77" i="41"/>
  <c r="DE77" i="41"/>
  <c r="BH77" i="41" s="1"/>
  <c r="EX77" i="41"/>
  <c r="FV77" i="41" s="1"/>
  <c r="FB77" i="41"/>
  <c r="GA77" i="41" s="1"/>
  <c r="FF77" i="41"/>
  <c r="EW78" i="41"/>
  <c r="FU78" i="41" s="1"/>
  <c r="FA78" i="41"/>
  <c r="FY78" i="41" s="1"/>
  <c r="FE78" i="41"/>
  <c r="GD78" i="41" s="1"/>
  <c r="FQ78" i="41"/>
  <c r="BP78" i="41" s="1"/>
  <c r="HT78" i="41"/>
  <c r="DC79" i="41"/>
  <c r="DE79" i="41"/>
  <c r="BH79" i="41" s="1"/>
  <c r="DU79" i="41"/>
  <c r="HB79" i="41"/>
  <c r="BK79" i="41" s="1"/>
  <c r="HQ79" i="41"/>
  <c r="HY79" i="41"/>
  <c r="DC81" i="41"/>
  <c r="DE81" i="41"/>
  <c r="BH81" i="41" s="1"/>
  <c r="EX81" i="41"/>
  <c r="FV81" i="41" s="1"/>
  <c r="FB81" i="41"/>
  <c r="FF81" i="41"/>
  <c r="GE81" i="41" s="1"/>
  <c r="EW82" i="41"/>
  <c r="FU82" i="41" s="1"/>
  <c r="FA82" i="41"/>
  <c r="FY82" i="41" s="1"/>
  <c r="FE82" i="41"/>
  <c r="GD82" i="41" s="1"/>
  <c r="FQ82" i="41"/>
  <c r="BP82" i="41" s="1"/>
  <c r="HT82" i="41"/>
  <c r="DC83" i="41"/>
  <c r="DE83" i="41"/>
  <c r="BH83" i="41" s="1"/>
  <c r="DU83" i="41"/>
  <c r="HB83" i="41"/>
  <c r="BK83" i="41" s="1"/>
  <c r="HQ83" i="41"/>
  <c r="HY83" i="41"/>
  <c r="DC85" i="41"/>
  <c r="DE85" i="41"/>
  <c r="BH85" i="41" s="1"/>
  <c r="EX85" i="41"/>
  <c r="FV85" i="41" s="1"/>
  <c r="FB85" i="41"/>
  <c r="GA85" i="41" s="1"/>
  <c r="FF85" i="41"/>
  <c r="EW86" i="41"/>
  <c r="FU86" i="41" s="1"/>
  <c r="FA86" i="41"/>
  <c r="FY86" i="41" s="1"/>
  <c r="FE86" i="41"/>
  <c r="GD86" i="41" s="1"/>
  <c r="FQ86" i="41"/>
  <c r="BP86" i="41" s="1"/>
  <c r="HT86" i="41"/>
  <c r="DC87" i="41"/>
  <c r="DE87" i="41"/>
  <c r="BH87" i="41" s="1"/>
  <c r="DU87" i="41"/>
  <c r="HB87" i="41"/>
  <c r="BK87" i="41" s="1"/>
  <c r="HQ87" i="41"/>
  <c r="HY87" i="41"/>
  <c r="DC89" i="41"/>
  <c r="DE89" i="41"/>
  <c r="BH89" i="41" s="1"/>
  <c r="EX89" i="41"/>
  <c r="FV89" i="41" s="1"/>
  <c r="FB89" i="41"/>
  <c r="FF89" i="41"/>
  <c r="GE89" i="41" s="1"/>
  <c r="EW90" i="41"/>
  <c r="FU90" i="41" s="1"/>
  <c r="FA90" i="41"/>
  <c r="FY90" i="41" s="1"/>
  <c r="FE90" i="41"/>
  <c r="GD90" i="41" s="1"/>
  <c r="FQ90" i="41"/>
  <c r="BP90" i="41" s="1"/>
  <c r="HT90" i="41"/>
  <c r="DC91" i="41"/>
  <c r="DE91" i="41"/>
  <c r="BH91" i="41" s="1"/>
  <c r="DU91" i="41"/>
  <c r="HB91" i="41"/>
  <c r="BK91" i="41" s="1"/>
  <c r="HQ91" i="41"/>
  <c r="HY91" i="41"/>
  <c r="DC93" i="41"/>
  <c r="DE93" i="41"/>
  <c r="BH93" i="41" s="1"/>
  <c r="HT94" i="41"/>
  <c r="HU61" i="41"/>
  <c r="HB63" i="41"/>
  <c r="BK63" i="41" s="1"/>
  <c r="EU64" i="41"/>
  <c r="EU65" i="41"/>
  <c r="HB65" i="41"/>
  <c r="BK65" i="41" s="1"/>
  <c r="EU66" i="41"/>
  <c r="HU67" i="41"/>
  <c r="HB69" i="41"/>
  <c r="BK69" i="41" s="1"/>
  <c r="EU70" i="41"/>
  <c r="HU71" i="41"/>
  <c r="HB73" i="41"/>
  <c r="BK73" i="41" s="1"/>
  <c r="EU74" i="41"/>
  <c r="HU75" i="41"/>
  <c r="HB77" i="41"/>
  <c r="BK77" i="41" s="1"/>
  <c r="EU78" i="41"/>
  <c r="HU79" i="41"/>
  <c r="HB81" i="41"/>
  <c r="BK81" i="41" s="1"/>
  <c r="EU82" i="41"/>
  <c r="HU83" i="41"/>
  <c r="HB85" i="41"/>
  <c r="BK85" i="41" s="1"/>
  <c r="EU86" i="41"/>
  <c r="HU87" i="41"/>
  <c r="HB89" i="41"/>
  <c r="BK89" i="41" s="1"/>
  <c r="EU90" i="41"/>
  <c r="HU91" i="41"/>
  <c r="HB93" i="41"/>
  <c r="BK93" i="41" s="1"/>
  <c r="EU94" i="41"/>
  <c r="HP94" i="41"/>
  <c r="HX94" i="41"/>
  <c r="DU16" i="41"/>
  <c r="DT16" i="41"/>
  <c r="DU19" i="41"/>
  <c r="DT19" i="41"/>
  <c r="FP19" i="41" s="1"/>
  <c r="DU17" i="41"/>
  <c r="DU18" i="41"/>
  <c r="DU20" i="41"/>
  <c r="DT20" i="41"/>
  <c r="FP20" i="41" s="1"/>
  <c r="DU24" i="41"/>
  <c r="DT24" i="41"/>
  <c r="FP24" i="41" s="1"/>
  <c r="FR24" i="41" s="1"/>
  <c r="DU28" i="41"/>
  <c r="DT28" i="41"/>
  <c r="FP28" i="41" s="1"/>
  <c r="FR28" i="41" s="1"/>
  <c r="DU32" i="41"/>
  <c r="DT32" i="41"/>
  <c r="FP32" i="41" s="1"/>
  <c r="FR32" i="41" s="1"/>
  <c r="DU36" i="41"/>
  <c r="DT36" i="41"/>
  <c r="FP36" i="41" s="1"/>
  <c r="FR36" i="41" s="1"/>
  <c r="DU42" i="41"/>
  <c r="DT42" i="41"/>
  <c r="FP42" i="41" s="1"/>
  <c r="FR42" i="41" s="1"/>
  <c r="DU46" i="41"/>
  <c r="DT46" i="41"/>
  <c r="FP46" i="41" s="1"/>
  <c r="FR46" i="41" s="1"/>
  <c r="DU48" i="41"/>
  <c r="DT48" i="41"/>
  <c r="FP48" i="41" s="1"/>
  <c r="FR48" i="41" s="1"/>
  <c r="DU52" i="41"/>
  <c r="DT52" i="41"/>
  <c r="FP52" i="41" s="1"/>
  <c r="FR52" i="41" s="1"/>
  <c r="DU58" i="41"/>
  <c r="DT58" i="41"/>
  <c r="FP58" i="41" s="1"/>
  <c r="FR58" i="41" s="1"/>
  <c r="DU60" i="41"/>
  <c r="DT60" i="41"/>
  <c r="FP60" i="41" s="1"/>
  <c r="FR60" i="41" s="1"/>
  <c r="DU64" i="41"/>
  <c r="DT64" i="41"/>
  <c r="FP64" i="41" s="1"/>
  <c r="FR64" i="41" s="1"/>
  <c r="DU22" i="41"/>
  <c r="DT22" i="41"/>
  <c r="FP22" i="41" s="1"/>
  <c r="FR22" i="41" s="1"/>
  <c r="DU26" i="41"/>
  <c r="DT26" i="41"/>
  <c r="FP26" i="41" s="1"/>
  <c r="FR26" i="41" s="1"/>
  <c r="DU30" i="41"/>
  <c r="DT30" i="41"/>
  <c r="FP30" i="41" s="1"/>
  <c r="FR30" i="41" s="1"/>
  <c r="DU34" i="41"/>
  <c r="DT34" i="41"/>
  <c r="FP34" i="41" s="1"/>
  <c r="FR34" i="41" s="1"/>
  <c r="DU38" i="41"/>
  <c r="DT38" i="41"/>
  <c r="FP38" i="41" s="1"/>
  <c r="FR38" i="41" s="1"/>
  <c r="DU40" i="41"/>
  <c r="DT40" i="41"/>
  <c r="FP40" i="41" s="1"/>
  <c r="FR40" i="41" s="1"/>
  <c r="DU44" i="41"/>
  <c r="DT44" i="41"/>
  <c r="FP44" i="41" s="1"/>
  <c r="FR44" i="41" s="1"/>
  <c r="DU50" i="41"/>
  <c r="DT50" i="41"/>
  <c r="FP50" i="41" s="1"/>
  <c r="FR50" i="41" s="1"/>
  <c r="DU54" i="41"/>
  <c r="DT54" i="41"/>
  <c r="FP54" i="41" s="1"/>
  <c r="FR54" i="41" s="1"/>
  <c r="DU56" i="41"/>
  <c r="DT56" i="41"/>
  <c r="FP56" i="41" s="1"/>
  <c r="FR56" i="41" s="1"/>
  <c r="DU62" i="41"/>
  <c r="DT62" i="41"/>
  <c r="FP62" i="41" s="1"/>
  <c r="FR62" i="41" s="1"/>
  <c r="CR16" i="41"/>
  <c r="BG16" i="41" s="1"/>
  <c r="DB16" i="41"/>
  <c r="HV16" i="41"/>
  <c r="CR17" i="41"/>
  <c r="BG17" i="41" s="1"/>
  <c r="FB17" i="41"/>
  <c r="FD17" i="41"/>
  <c r="HC17" i="41"/>
  <c r="HI17" i="41" s="1"/>
  <c r="BN17" i="41" s="1"/>
  <c r="CR18" i="41"/>
  <c r="BG18" i="41" s="1"/>
  <c r="DB18" i="41"/>
  <c r="DC18" i="41" s="1"/>
  <c r="FD18" i="41"/>
  <c r="HC18" i="41"/>
  <c r="HI18" i="41" s="1"/>
  <c r="BN18" i="41" s="1"/>
  <c r="HB19" i="41"/>
  <c r="BK19" i="41" s="1"/>
  <c r="EV19" i="41"/>
  <c r="EZ19" i="41"/>
  <c r="FD19" i="41"/>
  <c r="HC19" i="41"/>
  <c r="HI19" i="41" s="1"/>
  <c r="BN19" i="41" s="1"/>
  <c r="CR20" i="41"/>
  <c r="BG20" i="41" s="1"/>
  <c r="DB20" i="41"/>
  <c r="HB20" i="41"/>
  <c r="BK20" i="41" s="1"/>
  <c r="EV20" i="41"/>
  <c r="GY20" i="41"/>
  <c r="GZ20" i="41" s="1"/>
  <c r="HV20" i="41"/>
  <c r="DB22" i="41"/>
  <c r="HC22" i="41"/>
  <c r="HI22" i="41" s="1"/>
  <c r="BN22" i="41" s="1"/>
  <c r="HR22" i="41"/>
  <c r="HV22" i="41"/>
  <c r="HB26" i="41"/>
  <c r="BK26" i="41" s="1"/>
  <c r="EV26" i="41"/>
  <c r="GY26" i="41"/>
  <c r="GZ26" i="41" s="1"/>
  <c r="EU27" i="41"/>
  <c r="FQ27" i="41"/>
  <c r="EW27" i="41"/>
  <c r="HS27" i="41"/>
  <c r="DS28" i="41"/>
  <c r="DE28" i="41"/>
  <c r="BH28" i="41" s="1"/>
  <c r="DC28" i="41"/>
  <c r="DB30" i="41"/>
  <c r="HB30" i="41"/>
  <c r="BK30" i="41" s="1"/>
  <c r="EV30" i="41"/>
  <c r="HC30" i="41"/>
  <c r="HI30" i="41" s="1"/>
  <c r="BN30" i="41" s="1"/>
  <c r="HN30" i="41"/>
  <c r="HR30" i="41"/>
  <c r="HV30" i="41"/>
  <c r="FQ31" i="41"/>
  <c r="EW31" i="41"/>
  <c r="HO31" i="41"/>
  <c r="DS32" i="41"/>
  <c r="DE32" i="41"/>
  <c r="BH32" i="41" s="1"/>
  <c r="DC32" i="41"/>
  <c r="HB34" i="41"/>
  <c r="BK34" i="41" s="1"/>
  <c r="EV34" i="41"/>
  <c r="GY34" i="41"/>
  <c r="GZ34" i="41" s="1"/>
  <c r="EU35" i="41"/>
  <c r="FQ35" i="41"/>
  <c r="EW35" i="41"/>
  <c r="HO35" i="41"/>
  <c r="HW35" i="41"/>
  <c r="DS36" i="41"/>
  <c r="DE36" i="41"/>
  <c r="BH36" i="41" s="1"/>
  <c r="DC36" i="41"/>
  <c r="EU39" i="41"/>
  <c r="FQ39" i="41"/>
  <c r="EW39" i="41"/>
  <c r="HW39" i="41"/>
  <c r="DS40" i="41"/>
  <c r="DE40" i="41"/>
  <c r="BH40" i="41" s="1"/>
  <c r="DC40" i="41"/>
  <c r="HC42" i="41"/>
  <c r="HI42" i="41" s="1"/>
  <c r="BN42" i="41" s="1"/>
  <c r="HR42" i="41"/>
  <c r="HV42" i="41"/>
  <c r="FQ43" i="41"/>
  <c r="EW43" i="41"/>
  <c r="HW43" i="41"/>
  <c r="DS44" i="41"/>
  <c r="DE44" i="41"/>
  <c r="BH44" i="41" s="1"/>
  <c r="DC44" i="41"/>
  <c r="DB46" i="41"/>
  <c r="EU47" i="41"/>
  <c r="HW47" i="41"/>
  <c r="HB50" i="41"/>
  <c r="BK50" i="41" s="1"/>
  <c r="EV50" i="41"/>
  <c r="HC50" i="41"/>
  <c r="HI50" i="41" s="1"/>
  <c r="BN50" i="41" s="1"/>
  <c r="HN50" i="41"/>
  <c r="HR50" i="41"/>
  <c r="HV50" i="41"/>
  <c r="FQ51" i="41"/>
  <c r="EW51" i="41"/>
  <c r="DS52" i="41"/>
  <c r="DE52" i="41"/>
  <c r="BH52" i="41" s="1"/>
  <c r="DC52" i="41"/>
  <c r="DB54" i="41"/>
  <c r="HC54" i="41"/>
  <c r="HI54" i="41" s="1"/>
  <c r="BN54" i="41" s="1"/>
  <c r="HR54" i="41"/>
  <c r="HV54" i="41"/>
  <c r="FQ55" i="41"/>
  <c r="EW55" i="41"/>
  <c r="HS55" i="41"/>
  <c r="DS56" i="41"/>
  <c r="DE56" i="41"/>
  <c r="BH56" i="41" s="1"/>
  <c r="DC56" i="41"/>
  <c r="HC58" i="41"/>
  <c r="HI58" i="41" s="1"/>
  <c r="BN58" i="41" s="1"/>
  <c r="HR58" i="41"/>
  <c r="HV58" i="41"/>
  <c r="FQ59" i="41"/>
  <c r="EW59" i="41"/>
  <c r="HO59" i="41"/>
  <c r="HW59" i="41"/>
  <c r="DS60" i="41"/>
  <c r="DE60" i="41"/>
  <c r="BH60" i="41" s="1"/>
  <c r="DC60" i="41"/>
  <c r="EU63" i="41"/>
  <c r="FQ63" i="41"/>
  <c r="EW63" i="41"/>
  <c r="HS63" i="41"/>
  <c r="HW63" i="41"/>
  <c r="DS64" i="41"/>
  <c r="DE64" i="41"/>
  <c r="BH64" i="41" s="1"/>
  <c r="DC64" i="41"/>
  <c r="FC65" i="41"/>
  <c r="HU65" i="41"/>
  <c r="FG65" i="41"/>
  <c r="GF65" i="41" s="1"/>
  <c r="HY65" i="41"/>
  <c r="DU86" i="41"/>
  <c r="DT86" i="41"/>
  <c r="FP86" i="41" s="1"/>
  <c r="FR86" i="41" s="1"/>
  <c r="DU15" i="41"/>
  <c r="HB16" i="41"/>
  <c r="BK16" i="41" s="1"/>
  <c r="EV16" i="41"/>
  <c r="HC16" i="41"/>
  <c r="HI16" i="41" s="1"/>
  <c r="BN16" i="41" s="1"/>
  <c r="HN16" i="41"/>
  <c r="HR16" i="41"/>
  <c r="DB17" i="41"/>
  <c r="HB17" i="41"/>
  <c r="BK17" i="41" s="1"/>
  <c r="EV17" i="41"/>
  <c r="EZ17" i="41"/>
  <c r="FF17" i="41"/>
  <c r="GY17" i="41"/>
  <c r="GZ17" i="41" s="1"/>
  <c r="HB18" i="41"/>
  <c r="BK18" i="41" s="1"/>
  <c r="EV18" i="41"/>
  <c r="FF18" i="41"/>
  <c r="GY18" i="41"/>
  <c r="GZ18" i="41" s="1"/>
  <c r="HR18" i="41"/>
  <c r="HV18" i="41"/>
  <c r="CR19" i="41"/>
  <c r="BG19" i="41" s="1"/>
  <c r="DB19" i="41"/>
  <c r="EX19" i="41"/>
  <c r="FB19" i="41"/>
  <c r="FF19" i="41"/>
  <c r="GY19" i="41"/>
  <c r="GZ19" i="41" s="1"/>
  <c r="HV19" i="41"/>
  <c r="FF20" i="41"/>
  <c r="GE20" i="41" s="1"/>
  <c r="HC20" i="41"/>
  <c r="HI20" i="41" s="1"/>
  <c r="BN20" i="41" s="1"/>
  <c r="HN20" i="41"/>
  <c r="HR20" i="41"/>
  <c r="DU21" i="41"/>
  <c r="HB22" i="41"/>
  <c r="BK22" i="41" s="1"/>
  <c r="EV22" i="41"/>
  <c r="GY22" i="41"/>
  <c r="GZ22" i="41" s="1"/>
  <c r="EU23" i="41"/>
  <c r="FQ23" i="41"/>
  <c r="EW23" i="41"/>
  <c r="HS23" i="41"/>
  <c r="HW23" i="41"/>
  <c r="DS24" i="41"/>
  <c r="DE24" i="41"/>
  <c r="BH24" i="41" s="1"/>
  <c r="DC24" i="41"/>
  <c r="DB26" i="41"/>
  <c r="HC26" i="41"/>
  <c r="HI26" i="41" s="1"/>
  <c r="BN26" i="41" s="1"/>
  <c r="HN26" i="41"/>
  <c r="HR26" i="41"/>
  <c r="HV26" i="41"/>
  <c r="HO27" i="41"/>
  <c r="HW27" i="41"/>
  <c r="GY30" i="41"/>
  <c r="GZ30" i="41" s="1"/>
  <c r="EU31" i="41"/>
  <c r="HS31" i="41"/>
  <c r="HW31" i="41"/>
  <c r="DB34" i="41"/>
  <c r="HC34" i="41"/>
  <c r="HI34" i="41" s="1"/>
  <c r="BN34" i="41" s="1"/>
  <c r="HN34" i="41"/>
  <c r="HR34" i="41"/>
  <c r="HV34" i="41"/>
  <c r="HS35" i="41"/>
  <c r="DB38" i="41"/>
  <c r="HB38" i="41"/>
  <c r="BK38" i="41" s="1"/>
  <c r="EV38" i="41"/>
  <c r="HC38" i="41"/>
  <c r="HI38" i="41" s="1"/>
  <c r="BN38" i="41" s="1"/>
  <c r="HN38" i="41"/>
  <c r="HR38" i="41"/>
  <c r="HV38" i="41"/>
  <c r="HO39" i="41"/>
  <c r="HS39" i="41"/>
  <c r="DB42" i="41"/>
  <c r="HB42" i="41"/>
  <c r="BK42" i="41" s="1"/>
  <c r="EV42" i="41"/>
  <c r="GY42" i="41"/>
  <c r="GZ42" i="41" s="1"/>
  <c r="EU43" i="41"/>
  <c r="HO43" i="41"/>
  <c r="HS43" i="41"/>
  <c r="HB46" i="41"/>
  <c r="BK46" i="41" s="1"/>
  <c r="EV46" i="41"/>
  <c r="HC46" i="41"/>
  <c r="HI46" i="41" s="1"/>
  <c r="BN46" i="41" s="1"/>
  <c r="HN46" i="41"/>
  <c r="HR46" i="41"/>
  <c r="HV46" i="41"/>
  <c r="FQ47" i="41"/>
  <c r="EW47" i="41"/>
  <c r="HS47" i="41"/>
  <c r="DS48" i="41"/>
  <c r="DE48" i="41"/>
  <c r="BH48" i="41" s="1"/>
  <c r="DC48" i="41"/>
  <c r="DB50" i="41"/>
  <c r="GY50" i="41"/>
  <c r="GZ50" i="41" s="1"/>
  <c r="EU51" i="41"/>
  <c r="HO51" i="41"/>
  <c r="HS51" i="41"/>
  <c r="HW51" i="41"/>
  <c r="HB54" i="41"/>
  <c r="BK54" i="41" s="1"/>
  <c r="EV54" i="41"/>
  <c r="GY54" i="41"/>
  <c r="GZ54" i="41" s="1"/>
  <c r="EU55" i="41"/>
  <c r="HO55" i="41"/>
  <c r="HW55" i="41"/>
  <c r="DB58" i="41"/>
  <c r="HB58" i="41"/>
  <c r="BK58" i="41" s="1"/>
  <c r="EV58" i="41"/>
  <c r="GY58" i="41"/>
  <c r="GZ58" i="41" s="1"/>
  <c r="EU59" i="41"/>
  <c r="HS59" i="41"/>
  <c r="DB62" i="41"/>
  <c r="HB62" i="41"/>
  <c r="BK62" i="41" s="1"/>
  <c r="EV62" i="41"/>
  <c r="HC62" i="41"/>
  <c r="HI62" i="41" s="1"/>
  <c r="BN62" i="41" s="1"/>
  <c r="HN62" i="41"/>
  <c r="HR62" i="41"/>
  <c r="HV62" i="41"/>
  <c r="HO63" i="41"/>
  <c r="DT65" i="41"/>
  <c r="FP65" i="41" s="1"/>
  <c r="FR65" i="41" s="1"/>
  <c r="DU65" i="41"/>
  <c r="FQ65" i="41"/>
  <c r="EW65" i="41"/>
  <c r="FU65" i="41" s="1"/>
  <c r="EY65" i="41"/>
  <c r="HQ65" i="41"/>
  <c r="HS65" i="41"/>
  <c r="DU70" i="41"/>
  <c r="DT70" i="41"/>
  <c r="FP70" i="41" s="1"/>
  <c r="FR70" i="41" s="1"/>
  <c r="DU74" i="41"/>
  <c r="DT74" i="41"/>
  <c r="FP74" i="41" s="1"/>
  <c r="FR74" i="41" s="1"/>
  <c r="DU78" i="41"/>
  <c r="DT78" i="41"/>
  <c r="FP78" i="41" s="1"/>
  <c r="FR78" i="41" s="1"/>
  <c r="DU82" i="41"/>
  <c r="DT82" i="41"/>
  <c r="FP82" i="41" s="1"/>
  <c r="FR82" i="41" s="1"/>
  <c r="DU90" i="41"/>
  <c r="DT90" i="41"/>
  <c r="FP90" i="41" s="1"/>
  <c r="FR90" i="41" s="1"/>
  <c r="DU94" i="41"/>
  <c r="DT94" i="41"/>
  <c r="FP94" i="41" s="1"/>
  <c r="FR94" i="41" s="1"/>
  <c r="EU15" i="41"/>
  <c r="GE15" i="41"/>
  <c r="EW15" i="41"/>
  <c r="GB15" i="41"/>
  <c r="GD15" i="41"/>
  <c r="FG15" i="41"/>
  <c r="HB15" i="41"/>
  <c r="BK15" i="41" s="1"/>
  <c r="HO15" i="41"/>
  <c r="HS15" i="41"/>
  <c r="HW15" i="41"/>
  <c r="DS16" i="41"/>
  <c r="DE16" i="41"/>
  <c r="BH16" i="41" s="1"/>
  <c r="DC16" i="41"/>
  <c r="HA16" i="41"/>
  <c r="HP16" i="41"/>
  <c r="HT16" i="41"/>
  <c r="HX16" i="41"/>
  <c r="DS17" i="41"/>
  <c r="DT17" i="41" s="1"/>
  <c r="DE17" i="41"/>
  <c r="BH17" i="41" s="1"/>
  <c r="DC17" i="41"/>
  <c r="HA17" i="41"/>
  <c r="HP17" i="41"/>
  <c r="HX17" i="41"/>
  <c r="DS18" i="41"/>
  <c r="DT18" i="41" s="1"/>
  <c r="DE18" i="41"/>
  <c r="BH18" i="41" s="1"/>
  <c r="HA18" i="41"/>
  <c r="HP18" i="41"/>
  <c r="HT18" i="41"/>
  <c r="HX18" i="41"/>
  <c r="DS19" i="41"/>
  <c r="DE19" i="41"/>
  <c r="BH19" i="41" s="1"/>
  <c r="DC19" i="41"/>
  <c r="HA19" i="41"/>
  <c r="HX19" i="41"/>
  <c r="DS20" i="41"/>
  <c r="DE20" i="41"/>
  <c r="BH20" i="41" s="1"/>
  <c r="DC20" i="41"/>
  <c r="HA20" i="41"/>
  <c r="HP20" i="41"/>
  <c r="HT20" i="41"/>
  <c r="HX20" i="41"/>
  <c r="EU21" i="41"/>
  <c r="FQ21" i="41"/>
  <c r="EW21" i="41"/>
  <c r="FG21" i="41"/>
  <c r="HB21" i="41"/>
  <c r="BK21" i="41" s="1"/>
  <c r="HO21" i="41"/>
  <c r="HS21" i="41"/>
  <c r="HW21" i="41"/>
  <c r="DS22" i="41"/>
  <c r="DE22" i="41"/>
  <c r="BH22" i="41" s="1"/>
  <c r="DC22" i="41"/>
  <c r="HA22" i="41"/>
  <c r="HP22" i="41"/>
  <c r="HT22" i="41"/>
  <c r="HX22" i="41"/>
  <c r="DU23" i="41"/>
  <c r="HQ23" i="41"/>
  <c r="HU23" i="41"/>
  <c r="HY23" i="41"/>
  <c r="DB24" i="41"/>
  <c r="HB24" i="41"/>
  <c r="BK24" i="41" s="1"/>
  <c r="EV24" i="41"/>
  <c r="GY24" i="41"/>
  <c r="GZ24" i="41" s="1"/>
  <c r="HC24" i="41"/>
  <c r="HI24" i="41" s="1"/>
  <c r="BN24" i="41" s="1"/>
  <c r="HN24" i="41"/>
  <c r="HR24" i="41"/>
  <c r="HV24" i="41"/>
  <c r="EU25" i="41"/>
  <c r="FQ25" i="41"/>
  <c r="EW25" i="41"/>
  <c r="HO25" i="41"/>
  <c r="HS25" i="41"/>
  <c r="HW25" i="41"/>
  <c r="DS26" i="41"/>
  <c r="DE26" i="41"/>
  <c r="BH26" i="41" s="1"/>
  <c r="DC26" i="41"/>
  <c r="HA26" i="41"/>
  <c r="HP26" i="41"/>
  <c r="HT26" i="41"/>
  <c r="HX26" i="41"/>
  <c r="DU27" i="41"/>
  <c r="HQ27" i="41"/>
  <c r="HU27" i="41"/>
  <c r="HY27" i="41"/>
  <c r="DB28" i="41"/>
  <c r="HB28" i="41"/>
  <c r="BK28" i="41" s="1"/>
  <c r="EV28" i="41"/>
  <c r="GY28" i="41"/>
  <c r="GZ28" i="41" s="1"/>
  <c r="HC28" i="41"/>
  <c r="HI28" i="41" s="1"/>
  <c r="BN28" i="41" s="1"/>
  <c r="HN28" i="41"/>
  <c r="HR28" i="41"/>
  <c r="HV28" i="41"/>
  <c r="EU29" i="41"/>
  <c r="FQ29" i="41"/>
  <c r="EW29" i="41"/>
  <c r="HO29" i="41"/>
  <c r="HS29" i="41"/>
  <c r="HW29" i="41"/>
  <c r="DS30" i="41"/>
  <c r="DE30" i="41"/>
  <c r="BH30" i="41" s="1"/>
  <c r="DC30" i="41"/>
  <c r="HA30" i="41"/>
  <c r="HP30" i="41"/>
  <c r="HT30" i="41"/>
  <c r="HX30" i="41"/>
  <c r="DU31" i="41"/>
  <c r="HQ31" i="41"/>
  <c r="HU31" i="41"/>
  <c r="HY31" i="41"/>
  <c r="DB32" i="41"/>
  <c r="HB32" i="41"/>
  <c r="BK32" i="41" s="1"/>
  <c r="EV32" i="41"/>
  <c r="GY32" i="41"/>
  <c r="GZ32" i="41" s="1"/>
  <c r="HC32" i="41"/>
  <c r="HI32" i="41" s="1"/>
  <c r="BN32" i="41" s="1"/>
  <c r="HN32" i="41"/>
  <c r="HR32" i="41"/>
  <c r="HV32" i="41"/>
  <c r="EU33" i="41"/>
  <c r="FQ33" i="41"/>
  <c r="EW33" i="41"/>
  <c r="HO33" i="41"/>
  <c r="HS33" i="41"/>
  <c r="HW33" i="41"/>
  <c r="DS34" i="41"/>
  <c r="DE34" i="41"/>
  <c r="BH34" i="41" s="1"/>
  <c r="DC34" i="41"/>
  <c r="HA34" i="41"/>
  <c r="HP34" i="41"/>
  <c r="HT34" i="41"/>
  <c r="HX34" i="41"/>
  <c r="DU35" i="41"/>
  <c r="HQ35" i="41"/>
  <c r="HU35" i="41"/>
  <c r="HY35" i="41"/>
  <c r="DB36" i="41"/>
  <c r="HB36" i="41"/>
  <c r="BK36" i="41" s="1"/>
  <c r="EV36" i="41"/>
  <c r="GY36" i="41"/>
  <c r="GZ36" i="41" s="1"/>
  <c r="HC36" i="41"/>
  <c r="HI36" i="41" s="1"/>
  <c r="BN36" i="41" s="1"/>
  <c r="HN36" i="41"/>
  <c r="HR36" i="41"/>
  <c r="HV36" i="41"/>
  <c r="EU37" i="41"/>
  <c r="FQ37" i="41"/>
  <c r="EW37" i="41"/>
  <c r="HO37" i="41"/>
  <c r="HS37" i="41"/>
  <c r="HW37" i="41"/>
  <c r="DS38" i="41"/>
  <c r="DE38" i="41"/>
  <c r="BH38" i="41" s="1"/>
  <c r="DC38" i="41"/>
  <c r="HA38" i="41"/>
  <c r="HP38" i="41"/>
  <c r="HT38" i="41"/>
  <c r="HX38" i="41"/>
  <c r="DU39" i="41"/>
  <c r="HQ39" i="41"/>
  <c r="HU39" i="41"/>
  <c r="HY39" i="41"/>
  <c r="DB40" i="41"/>
  <c r="HB40" i="41"/>
  <c r="BK40" i="41" s="1"/>
  <c r="EV40" i="41"/>
  <c r="GY40" i="41"/>
  <c r="GZ40" i="41" s="1"/>
  <c r="HC40" i="41"/>
  <c r="HI40" i="41" s="1"/>
  <c r="BN40" i="41" s="1"/>
  <c r="HN40" i="41"/>
  <c r="HR40" i="41"/>
  <c r="HV40" i="41"/>
  <c r="EU41" i="41"/>
  <c r="FQ41" i="41"/>
  <c r="EW41" i="41"/>
  <c r="HO41" i="41"/>
  <c r="HS41" i="41"/>
  <c r="HW41" i="41"/>
  <c r="DS42" i="41"/>
  <c r="DE42" i="41"/>
  <c r="BH42" i="41" s="1"/>
  <c r="DC42" i="41"/>
  <c r="HA42" i="41"/>
  <c r="HP42" i="41"/>
  <c r="HT42" i="41"/>
  <c r="HX42" i="41"/>
  <c r="DU43" i="41"/>
  <c r="HQ43" i="41"/>
  <c r="HU43" i="41"/>
  <c r="HY43" i="41"/>
  <c r="DB44" i="41"/>
  <c r="HB44" i="41"/>
  <c r="BK44" i="41" s="1"/>
  <c r="EV44" i="41"/>
  <c r="GY44" i="41"/>
  <c r="GZ44" i="41" s="1"/>
  <c r="HC44" i="41"/>
  <c r="HI44" i="41" s="1"/>
  <c r="BN44" i="41" s="1"/>
  <c r="HN44" i="41"/>
  <c r="HR44" i="41"/>
  <c r="HV44" i="41"/>
  <c r="EU45" i="41"/>
  <c r="FQ45" i="41"/>
  <c r="EW45" i="41"/>
  <c r="HO45" i="41"/>
  <c r="HS45" i="41"/>
  <c r="HW45" i="41"/>
  <c r="DS46" i="41"/>
  <c r="DE46" i="41"/>
  <c r="BH46" i="41" s="1"/>
  <c r="DC46" i="41"/>
  <c r="HA46" i="41"/>
  <c r="HP46" i="41"/>
  <c r="HT46" i="41"/>
  <c r="HX46" i="41"/>
  <c r="DU47" i="41"/>
  <c r="HQ47" i="41"/>
  <c r="HU47" i="41"/>
  <c r="HY47" i="41"/>
  <c r="DB48" i="41"/>
  <c r="HB48" i="41"/>
  <c r="BK48" i="41" s="1"/>
  <c r="EV48" i="41"/>
  <c r="GY48" i="41"/>
  <c r="GZ48" i="41" s="1"/>
  <c r="HC48" i="41"/>
  <c r="HI48" i="41" s="1"/>
  <c r="BN48" i="41" s="1"/>
  <c r="HN48" i="41"/>
  <c r="HR48" i="41"/>
  <c r="HV48" i="41"/>
  <c r="EU49" i="41"/>
  <c r="FQ49" i="41"/>
  <c r="EW49" i="41"/>
  <c r="HO49" i="41"/>
  <c r="HS49" i="41"/>
  <c r="HW49" i="41"/>
  <c r="DS50" i="41"/>
  <c r="DE50" i="41"/>
  <c r="BH50" i="41" s="1"/>
  <c r="DC50" i="41"/>
  <c r="HA50" i="41"/>
  <c r="HP50" i="41"/>
  <c r="HT50" i="41"/>
  <c r="HX50" i="41"/>
  <c r="DU51" i="41"/>
  <c r="HQ51" i="41"/>
  <c r="HU51" i="41"/>
  <c r="HY51" i="41"/>
  <c r="DB52" i="41"/>
  <c r="HB52" i="41"/>
  <c r="BK52" i="41" s="1"/>
  <c r="EV52" i="41"/>
  <c r="GY52" i="41"/>
  <c r="GZ52" i="41" s="1"/>
  <c r="HC52" i="41"/>
  <c r="HI52" i="41" s="1"/>
  <c r="BN52" i="41" s="1"/>
  <c r="HN52" i="41"/>
  <c r="HR52" i="41"/>
  <c r="HV52" i="41"/>
  <c r="EU53" i="41"/>
  <c r="FQ53" i="41"/>
  <c r="EW53" i="41"/>
  <c r="HO53" i="41"/>
  <c r="HS53" i="41"/>
  <c r="HW53" i="41"/>
  <c r="DS54" i="41"/>
  <c r="DE54" i="41"/>
  <c r="BH54" i="41" s="1"/>
  <c r="DC54" i="41"/>
  <c r="HA54" i="41"/>
  <c r="HP54" i="41"/>
  <c r="HT54" i="41"/>
  <c r="HX54" i="41"/>
  <c r="DU55" i="41"/>
  <c r="HQ55" i="41"/>
  <c r="HU55" i="41"/>
  <c r="HY55" i="41"/>
  <c r="DB56" i="41"/>
  <c r="HB56" i="41"/>
  <c r="BK56" i="41" s="1"/>
  <c r="EV56" i="41"/>
  <c r="GY56" i="41"/>
  <c r="GZ56" i="41" s="1"/>
  <c r="HC56" i="41"/>
  <c r="HI56" i="41" s="1"/>
  <c r="BN56" i="41" s="1"/>
  <c r="HN56" i="41"/>
  <c r="HR56" i="41"/>
  <c r="HV56" i="41"/>
  <c r="EU57" i="41"/>
  <c r="FQ57" i="41"/>
  <c r="EW57" i="41"/>
  <c r="HO57" i="41"/>
  <c r="HS57" i="41"/>
  <c r="HW57" i="41"/>
  <c r="DS58" i="41"/>
  <c r="DE58" i="41"/>
  <c r="BH58" i="41" s="1"/>
  <c r="DC58" i="41"/>
  <c r="HA58" i="41"/>
  <c r="HP58" i="41"/>
  <c r="HT58" i="41"/>
  <c r="HX58" i="41"/>
  <c r="DU59" i="41"/>
  <c r="HQ59" i="41"/>
  <c r="HU59" i="41"/>
  <c r="HY59" i="41"/>
  <c r="DB60" i="41"/>
  <c r="HB60" i="41"/>
  <c r="BK60" i="41" s="1"/>
  <c r="EV60" i="41"/>
  <c r="GY60" i="41"/>
  <c r="GZ60" i="41" s="1"/>
  <c r="HC60" i="41"/>
  <c r="HI60" i="41" s="1"/>
  <c r="BN60" i="41" s="1"/>
  <c r="HN60" i="41"/>
  <c r="HR60" i="41"/>
  <c r="HV60" i="41"/>
  <c r="EU61" i="41"/>
  <c r="FQ61" i="41"/>
  <c r="EW61" i="41"/>
  <c r="HO61" i="41"/>
  <c r="HS61" i="41"/>
  <c r="HW61" i="41"/>
  <c r="DS62" i="41"/>
  <c r="DE62" i="41"/>
  <c r="BH62" i="41" s="1"/>
  <c r="DC62" i="41"/>
  <c r="HA62" i="41"/>
  <c r="HP62" i="41"/>
  <c r="HT62" i="41"/>
  <c r="HX62" i="41"/>
  <c r="DU63" i="41"/>
  <c r="HQ63" i="41"/>
  <c r="HU63" i="41"/>
  <c r="HY63" i="41"/>
  <c r="DB64" i="41"/>
  <c r="HB64" i="41"/>
  <c r="BK64" i="41" s="1"/>
  <c r="EV64" i="41"/>
  <c r="GY64" i="41"/>
  <c r="GZ64" i="41" s="1"/>
  <c r="HC64" i="41"/>
  <c r="HI64" i="41" s="1"/>
  <c r="BN64" i="41" s="1"/>
  <c r="HN64" i="41"/>
  <c r="HR64" i="41"/>
  <c r="HV64" i="41"/>
  <c r="HO65" i="41"/>
  <c r="HW65" i="41"/>
  <c r="DS66" i="41"/>
  <c r="DE66" i="41"/>
  <c r="BH66" i="41" s="1"/>
  <c r="DC66" i="41"/>
  <c r="DT66" i="41"/>
  <c r="FP66" i="41" s="1"/>
  <c r="FR66" i="41" s="1"/>
  <c r="DU68" i="41"/>
  <c r="DT68" i="41"/>
  <c r="FP68" i="41" s="1"/>
  <c r="FR68" i="41" s="1"/>
  <c r="DU72" i="41"/>
  <c r="DT72" i="41"/>
  <c r="FP72" i="41" s="1"/>
  <c r="FR72" i="41" s="1"/>
  <c r="DU76" i="41"/>
  <c r="DT76" i="41"/>
  <c r="FP76" i="41" s="1"/>
  <c r="FR76" i="41" s="1"/>
  <c r="DU80" i="41"/>
  <c r="DT80" i="41"/>
  <c r="FP80" i="41" s="1"/>
  <c r="FR80" i="41" s="1"/>
  <c r="DU84" i="41"/>
  <c r="DT84" i="41"/>
  <c r="FP84" i="41" s="1"/>
  <c r="FR84" i="41" s="1"/>
  <c r="DU88" i="41"/>
  <c r="DT88" i="41"/>
  <c r="FP88" i="41" s="1"/>
  <c r="FR88" i="41" s="1"/>
  <c r="DU92" i="41"/>
  <c r="DT92" i="41"/>
  <c r="FP92" i="41" s="1"/>
  <c r="FR92" i="41" s="1"/>
  <c r="DB68" i="41"/>
  <c r="HB68" i="41"/>
  <c r="BK68" i="41" s="1"/>
  <c r="EV68" i="41"/>
  <c r="GY68" i="41"/>
  <c r="GZ68" i="41" s="1"/>
  <c r="HC68" i="41"/>
  <c r="HI68" i="41" s="1"/>
  <c r="BN68" i="41" s="1"/>
  <c r="HN68" i="41"/>
  <c r="HR68" i="41"/>
  <c r="HV68" i="41"/>
  <c r="EU69" i="41"/>
  <c r="FQ69" i="41"/>
  <c r="EW69" i="41"/>
  <c r="FU69" i="41" s="1"/>
  <c r="HO69" i="41"/>
  <c r="HS69" i="41"/>
  <c r="HW69" i="41"/>
  <c r="DS70" i="41"/>
  <c r="DE70" i="41"/>
  <c r="BH70" i="41" s="1"/>
  <c r="DC70" i="41"/>
  <c r="DB72" i="41"/>
  <c r="HB72" i="41"/>
  <c r="BK72" i="41" s="1"/>
  <c r="EV72" i="41"/>
  <c r="GY72" i="41"/>
  <c r="GZ72" i="41" s="1"/>
  <c r="HC72" i="41"/>
  <c r="HI72" i="41" s="1"/>
  <c r="BN72" i="41" s="1"/>
  <c r="HN72" i="41"/>
  <c r="HR72" i="41"/>
  <c r="HV72" i="41"/>
  <c r="EU73" i="41"/>
  <c r="FQ73" i="41"/>
  <c r="EW73" i="41"/>
  <c r="FU73" i="41" s="1"/>
  <c r="HO73" i="41"/>
  <c r="HS73" i="41"/>
  <c r="HW73" i="41"/>
  <c r="DS74" i="41"/>
  <c r="DE74" i="41"/>
  <c r="BH74" i="41" s="1"/>
  <c r="DC74" i="41"/>
  <c r="DB76" i="41"/>
  <c r="HB76" i="41"/>
  <c r="BK76" i="41" s="1"/>
  <c r="EV76" i="41"/>
  <c r="GY76" i="41"/>
  <c r="GZ76" i="41" s="1"/>
  <c r="HC76" i="41"/>
  <c r="HI76" i="41" s="1"/>
  <c r="BN76" i="41" s="1"/>
  <c r="HN76" i="41"/>
  <c r="HR76" i="41"/>
  <c r="HV76" i="41"/>
  <c r="EU77" i="41"/>
  <c r="FQ77" i="41"/>
  <c r="EW77" i="41"/>
  <c r="FU77" i="41" s="1"/>
  <c r="HO77" i="41"/>
  <c r="HS77" i="41"/>
  <c r="HW77" i="41"/>
  <c r="DS78" i="41"/>
  <c r="DE78" i="41"/>
  <c r="BH78" i="41" s="1"/>
  <c r="DC78" i="41"/>
  <c r="DB80" i="41"/>
  <c r="HB80" i="41"/>
  <c r="BK80" i="41" s="1"/>
  <c r="EV80" i="41"/>
  <c r="GY80" i="41"/>
  <c r="GZ80" i="41" s="1"/>
  <c r="HC80" i="41"/>
  <c r="HI80" i="41" s="1"/>
  <c r="BN80" i="41" s="1"/>
  <c r="HN80" i="41"/>
  <c r="HR80" i="41"/>
  <c r="HV80" i="41"/>
  <c r="EU81" i="41"/>
  <c r="FQ81" i="41"/>
  <c r="EW81" i="41"/>
  <c r="FU81" i="41" s="1"/>
  <c r="HO81" i="41"/>
  <c r="HS81" i="41"/>
  <c r="HW81" i="41"/>
  <c r="DS82" i="41"/>
  <c r="DE82" i="41"/>
  <c r="BH82" i="41" s="1"/>
  <c r="DC82" i="41"/>
  <c r="DB84" i="41"/>
  <c r="HB84" i="41"/>
  <c r="BK84" i="41" s="1"/>
  <c r="EV84" i="41"/>
  <c r="GY84" i="41"/>
  <c r="GZ84" i="41" s="1"/>
  <c r="HC84" i="41"/>
  <c r="HI84" i="41" s="1"/>
  <c r="BN84" i="41" s="1"/>
  <c r="HN84" i="41"/>
  <c r="HR84" i="41"/>
  <c r="HV84" i="41"/>
  <c r="EU85" i="41"/>
  <c r="FQ85" i="41"/>
  <c r="EW85" i="41"/>
  <c r="FU85" i="41" s="1"/>
  <c r="HO85" i="41"/>
  <c r="HS85" i="41"/>
  <c r="HW85" i="41"/>
  <c r="DS86" i="41"/>
  <c r="DE86" i="41"/>
  <c r="BH86" i="41" s="1"/>
  <c r="DC86" i="41"/>
  <c r="DB88" i="41"/>
  <c r="HB88" i="41"/>
  <c r="BK88" i="41" s="1"/>
  <c r="EV88" i="41"/>
  <c r="GY88" i="41"/>
  <c r="GZ88" i="41" s="1"/>
  <c r="HC88" i="41"/>
  <c r="HI88" i="41" s="1"/>
  <c r="BN88" i="41" s="1"/>
  <c r="HN88" i="41"/>
  <c r="HR88" i="41"/>
  <c r="HV88" i="41"/>
  <c r="EU89" i="41"/>
  <c r="FQ89" i="41"/>
  <c r="EW89" i="41"/>
  <c r="FU89" i="41" s="1"/>
  <c r="HO89" i="41"/>
  <c r="HS89" i="41"/>
  <c r="HW89" i="41"/>
  <c r="DS90" i="41"/>
  <c r="DE90" i="41"/>
  <c r="BH90" i="41" s="1"/>
  <c r="DC90" i="41"/>
  <c r="DB92" i="41"/>
  <c r="HB92" i="41"/>
  <c r="BK92" i="41" s="1"/>
  <c r="EV92" i="41"/>
  <c r="GY92" i="41"/>
  <c r="GZ92" i="41" s="1"/>
  <c r="HC92" i="41"/>
  <c r="HI92" i="41" s="1"/>
  <c r="BN92" i="41" s="1"/>
  <c r="HN92" i="41"/>
  <c r="HR92" i="41"/>
  <c r="HV92" i="41"/>
  <c r="EU93" i="41"/>
  <c r="FQ93" i="41"/>
  <c r="EW93" i="41"/>
  <c r="FU93" i="41" s="1"/>
  <c r="HO93" i="41"/>
  <c r="HS93" i="41"/>
  <c r="HW93" i="41"/>
  <c r="DS94" i="41"/>
  <c r="DE94" i="41"/>
  <c r="BH94" i="41" s="1"/>
  <c r="DC94" i="41"/>
  <c r="GY15" i="41"/>
  <c r="GZ15" i="41" s="1"/>
  <c r="HA15" i="41"/>
  <c r="HC15" i="41"/>
  <c r="HI15" i="41" s="1"/>
  <c r="BN15" i="41" s="1"/>
  <c r="GY21" i="41"/>
  <c r="GZ21" i="41" s="1"/>
  <c r="HA21" i="41"/>
  <c r="HC21" i="41"/>
  <c r="HI21" i="41" s="1"/>
  <c r="BN21" i="41" s="1"/>
  <c r="GY23" i="41"/>
  <c r="GZ23" i="41" s="1"/>
  <c r="HA23" i="41"/>
  <c r="HC23" i="41"/>
  <c r="HI23" i="41" s="1"/>
  <c r="BN23" i="41" s="1"/>
  <c r="GY25" i="41"/>
  <c r="GZ25" i="41" s="1"/>
  <c r="HA25" i="41"/>
  <c r="HC25" i="41"/>
  <c r="HI25" i="41" s="1"/>
  <c r="BN25" i="41" s="1"/>
  <c r="GY27" i="41"/>
  <c r="GZ27" i="41" s="1"/>
  <c r="HA27" i="41"/>
  <c r="HC27" i="41"/>
  <c r="HI27" i="41" s="1"/>
  <c r="BN27" i="41" s="1"/>
  <c r="GY29" i="41"/>
  <c r="GZ29" i="41" s="1"/>
  <c r="HA29" i="41"/>
  <c r="HC29" i="41"/>
  <c r="HI29" i="41" s="1"/>
  <c r="BN29" i="41" s="1"/>
  <c r="GY31" i="41"/>
  <c r="GZ31" i="41" s="1"/>
  <c r="HA31" i="41"/>
  <c r="HC31" i="41"/>
  <c r="HI31" i="41" s="1"/>
  <c r="BN31" i="41" s="1"/>
  <c r="GY33" i="41"/>
  <c r="GZ33" i="41" s="1"/>
  <c r="HA33" i="41"/>
  <c r="HC33" i="41"/>
  <c r="HI33" i="41" s="1"/>
  <c r="BN33" i="41" s="1"/>
  <c r="GY35" i="41"/>
  <c r="GZ35" i="41" s="1"/>
  <c r="HA35" i="41"/>
  <c r="HC35" i="41"/>
  <c r="HI35" i="41" s="1"/>
  <c r="BN35" i="41" s="1"/>
  <c r="GY37" i="41"/>
  <c r="GZ37" i="41" s="1"/>
  <c r="HA37" i="41"/>
  <c r="HC37" i="41"/>
  <c r="HI37" i="41" s="1"/>
  <c r="BN37" i="41" s="1"/>
  <c r="GY39" i="41"/>
  <c r="GZ39" i="41" s="1"/>
  <c r="HA39" i="41"/>
  <c r="HC39" i="41"/>
  <c r="HI39" i="41" s="1"/>
  <c r="BN39" i="41" s="1"/>
  <c r="GY41" i="41"/>
  <c r="GZ41" i="41" s="1"/>
  <c r="HA41" i="41"/>
  <c r="HC41" i="41"/>
  <c r="HI41" i="41" s="1"/>
  <c r="BN41" i="41" s="1"/>
  <c r="GY43" i="41"/>
  <c r="GZ43" i="41" s="1"/>
  <c r="HA43" i="41"/>
  <c r="HC43" i="41"/>
  <c r="HI43" i="41" s="1"/>
  <c r="BN43" i="41" s="1"/>
  <c r="GY45" i="41"/>
  <c r="GZ45" i="41" s="1"/>
  <c r="HA45" i="41"/>
  <c r="HC45" i="41"/>
  <c r="HI45" i="41" s="1"/>
  <c r="BN45" i="41" s="1"/>
  <c r="GY47" i="41"/>
  <c r="GZ47" i="41" s="1"/>
  <c r="HA47" i="41"/>
  <c r="HC47" i="41"/>
  <c r="HI47" i="41" s="1"/>
  <c r="BN47" i="41" s="1"/>
  <c r="GY49" i="41"/>
  <c r="GZ49" i="41" s="1"/>
  <c r="HA49" i="41"/>
  <c r="HC49" i="41"/>
  <c r="HI49" i="41" s="1"/>
  <c r="BN49" i="41" s="1"/>
  <c r="GY51" i="41"/>
  <c r="GZ51" i="41" s="1"/>
  <c r="HA51" i="41"/>
  <c r="HC51" i="41"/>
  <c r="HI51" i="41" s="1"/>
  <c r="BN51" i="41" s="1"/>
  <c r="GY53" i="41"/>
  <c r="GZ53" i="41" s="1"/>
  <c r="HA53" i="41"/>
  <c r="HC53" i="41"/>
  <c r="HI53" i="41" s="1"/>
  <c r="BN53" i="41" s="1"/>
  <c r="GY55" i="41"/>
  <c r="GZ55" i="41" s="1"/>
  <c r="HA55" i="41"/>
  <c r="HC55" i="41"/>
  <c r="HI55" i="41" s="1"/>
  <c r="BN55" i="41" s="1"/>
  <c r="GY57" i="41"/>
  <c r="GZ57" i="41" s="1"/>
  <c r="HA57" i="41"/>
  <c r="HC57" i="41"/>
  <c r="HI57" i="41" s="1"/>
  <c r="BN57" i="41" s="1"/>
  <c r="GY59" i="41"/>
  <c r="GZ59" i="41" s="1"/>
  <c r="HA59" i="41"/>
  <c r="HC59" i="41"/>
  <c r="HI59" i="41" s="1"/>
  <c r="BN59" i="41" s="1"/>
  <c r="GY61" i="41"/>
  <c r="GZ61" i="41" s="1"/>
  <c r="HA61" i="41"/>
  <c r="HC61" i="41"/>
  <c r="HI61" i="41" s="1"/>
  <c r="BN61" i="41" s="1"/>
  <c r="GY63" i="41"/>
  <c r="GZ63" i="41" s="1"/>
  <c r="HA63" i="41"/>
  <c r="HC63" i="41"/>
  <c r="HI63" i="41" s="1"/>
  <c r="BN63" i="41" s="1"/>
  <c r="DB66" i="41"/>
  <c r="HB66" i="41"/>
  <c r="BK66" i="41" s="1"/>
  <c r="EV66" i="41"/>
  <c r="GY66" i="41"/>
  <c r="GZ66" i="41" s="1"/>
  <c r="HC66" i="41"/>
  <c r="HI66" i="41" s="1"/>
  <c r="BN66" i="41" s="1"/>
  <c r="HN66" i="41"/>
  <c r="HR66" i="41"/>
  <c r="HV66" i="41"/>
  <c r="EU67" i="41"/>
  <c r="FQ67" i="41"/>
  <c r="EW67" i="41"/>
  <c r="HO67" i="41"/>
  <c r="HS67" i="41"/>
  <c r="HW67" i="41"/>
  <c r="DS68" i="41"/>
  <c r="DE68" i="41"/>
  <c r="BH68" i="41" s="1"/>
  <c r="DC68" i="41"/>
  <c r="HA68" i="41"/>
  <c r="HP68" i="41"/>
  <c r="HT68" i="41"/>
  <c r="HX68" i="41"/>
  <c r="DU69" i="41"/>
  <c r="HQ69" i="41"/>
  <c r="HU69" i="41"/>
  <c r="HY69" i="41"/>
  <c r="DB70" i="41"/>
  <c r="HB70" i="41"/>
  <c r="BK70" i="41" s="1"/>
  <c r="EV70" i="41"/>
  <c r="GY70" i="41"/>
  <c r="GZ70" i="41" s="1"/>
  <c r="HC70" i="41"/>
  <c r="HI70" i="41" s="1"/>
  <c r="BN70" i="41" s="1"/>
  <c r="HN70" i="41"/>
  <c r="HR70" i="41"/>
  <c r="HV70" i="41"/>
  <c r="EU71" i="41"/>
  <c r="FQ71" i="41"/>
  <c r="EW71" i="41"/>
  <c r="HO71" i="41"/>
  <c r="HS71" i="41"/>
  <c r="HW71" i="41"/>
  <c r="DS72" i="41"/>
  <c r="DE72" i="41"/>
  <c r="BH72" i="41" s="1"/>
  <c r="DC72" i="41"/>
  <c r="HA72" i="41"/>
  <c r="HP72" i="41"/>
  <c r="HT72" i="41"/>
  <c r="HX72" i="41"/>
  <c r="DU73" i="41"/>
  <c r="HQ73" i="41"/>
  <c r="HU73" i="41"/>
  <c r="HY73" i="41"/>
  <c r="DB74" i="41"/>
  <c r="HB74" i="41"/>
  <c r="BK74" i="41" s="1"/>
  <c r="EV74" i="41"/>
  <c r="GY74" i="41"/>
  <c r="GZ74" i="41" s="1"/>
  <c r="HC74" i="41"/>
  <c r="HI74" i="41" s="1"/>
  <c r="BN74" i="41" s="1"/>
  <c r="HN74" i="41"/>
  <c r="HR74" i="41"/>
  <c r="HV74" i="41"/>
  <c r="EU75" i="41"/>
  <c r="FQ75" i="41"/>
  <c r="EW75" i="41"/>
  <c r="HO75" i="41"/>
  <c r="HS75" i="41"/>
  <c r="HW75" i="41"/>
  <c r="DS76" i="41"/>
  <c r="DE76" i="41"/>
  <c r="BH76" i="41" s="1"/>
  <c r="DC76" i="41"/>
  <c r="HA76" i="41"/>
  <c r="HP76" i="41"/>
  <c r="HT76" i="41"/>
  <c r="HX76" i="41"/>
  <c r="DU77" i="41"/>
  <c r="HQ77" i="41"/>
  <c r="HU77" i="41"/>
  <c r="HY77" i="41"/>
  <c r="DB78" i="41"/>
  <c r="HB78" i="41"/>
  <c r="BK78" i="41" s="1"/>
  <c r="EV78" i="41"/>
  <c r="GY78" i="41"/>
  <c r="GZ78" i="41" s="1"/>
  <c r="HC78" i="41"/>
  <c r="HI78" i="41" s="1"/>
  <c r="BN78" i="41" s="1"/>
  <c r="HN78" i="41"/>
  <c r="HR78" i="41"/>
  <c r="HV78" i="41"/>
  <c r="EU79" i="41"/>
  <c r="FQ79" i="41"/>
  <c r="EW79" i="41"/>
  <c r="HO79" i="41"/>
  <c r="HS79" i="41"/>
  <c r="HW79" i="41"/>
  <c r="DS80" i="41"/>
  <c r="DE80" i="41"/>
  <c r="BH80" i="41" s="1"/>
  <c r="DC80" i="41"/>
  <c r="HA80" i="41"/>
  <c r="HP80" i="41"/>
  <c r="HT80" i="41"/>
  <c r="HX80" i="41"/>
  <c r="DU81" i="41"/>
  <c r="HQ81" i="41"/>
  <c r="HU81" i="41"/>
  <c r="HY81" i="41"/>
  <c r="DB82" i="41"/>
  <c r="HB82" i="41"/>
  <c r="BK82" i="41" s="1"/>
  <c r="EV82" i="41"/>
  <c r="GY82" i="41"/>
  <c r="GZ82" i="41" s="1"/>
  <c r="HC82" i="41"/>
  <c r="HI82" i="41" s="1"/>
  <c r="BN82" i="41" s="1"/>
  <c r="HN82" i="41"/>
  <c r="HR82" i="41"/>
  <c r="HV82" i="41"/>
  <c r="EU83" i="41"/>
  <c r="FQ83" i="41"/>
  <c r="EW83" i="41"/>
  <c r="HO83" i="41"/>
  <c r="HS83" i="41"/>
  <c r="HW83" i="41"/>
  <c r="DS84" i="41"/>
  <c r="DE84" i="41"/>
  <c r="BH84" i="41" s="1"/>
  <c r="DC84" i="41"/>
  <c r="HA84" i="41"/>
  <c r="HP84" i="41"/>
  <c r="HT84" i="41"/>
  <c r="HX84" i="41"/>
  <c r="DU85" i="41"/>
  <c r="HQ85" i="41"/>
  <c r="HU85" i="41"/>
  <c r="HY85" i="41"/>
  <c r="DB86" i="41"/>
  <c r="HB86" i="41"/>
  <c r="BK86" i="41" s="1"/>
  <c r="EV86" i="41"/>
  <c r="GY86" i="41"/>
  <c r="GZ86" i="41" s="1"/>
  <c r="HC86" i="41"/>
  <c r="HI86" i="41" s="1"/>
  <c r="BN86" i="41" s="1"/>
  <c r="HN86" i="41"/>
  <c r="HR86" i="41"/>
  <c r="HV86" i="41"/>
  <c r="EU87" i="41"/>
  <c r="FQ87" i="41"/>
  <c r="EW87" i="41"/>
  <c r="HO87" i="41"/>
  <c r="HS87" i="41"/>
  <c r="HW87" i="41"/>
  <c r="DS88" i="41"/>
  <c r="DE88" i="41"/>
  <c r="BH88" i="41" s="1"/>
  <c r="DC88" i="41"/>
  <c r="HA88" i="41"/>
  <c r="HP88" i="41"/>
  <c r="HT88" i="41"/>
  <c r="HX88" i="41"/>
  <c r="DU89" i="41"/>
  <c r="HQ89" i="41"/>
  <c r="HU89" i="41"/>
  <c r="HY89" i="41"/>
  <c r="DB90" i="41"/>
  <c r="HB90" i="41"/>
  <c r="BK90" i="41" s="1"/>
  <c r="EV90" i="41"/>
  <c r="GY90" i="41"/>
  <c r="GZ90" i="41" s="1"/>
  <c r="HC90" i="41"/>
  <c r="HI90" i="41" s="1"/>
  <c r="BN90" i="41" s="1"/>
  <c r="HN90" i="41"/>
  <c r="HR90" i="41"/>
  <c r="HV90" i="41"/>
  <c r="EU91" i="41"/>
  <c r="FQ91" i="41"/>
  <c r="EW91" i="41"/>
  <c r="HO91" i="41"/>
  <c r="HS91" i="41"/>
  <c r="HW91" i="41"/>
  <c r="DS92" i="41"/>
  <c r="DE92" i="41"/>
  <c r="BH92" i="41" s="1"/>
  <c r="DC92" i="41"/>
  <c r="HA92" i="41"/>
  <c r="HP92" i="41"/>
  <c r="HT92" i="41"/>
  <c r="HX92" i="41"/>
  <c r="DU93" i="41"/>
  <c r="HQ93" i="41"/>
  <c r="HU93" i="41"/>
  <c r="HY93" i="41"/>
  <c r="DB94" i="41"/>
  <c r="HB94" i="41"/>
  <c r="BK94" i="41" s="1"/>
  <c r="EV94" i="41"/>
  <c r="GY94" i="41"/>
  <c r="GZ94" i="41" s="1"/>
  <c r="HC94" i="41"/>
  <c r="HI94" i="41" s="1"/>
  <c r="BN94" i="41" s="1"/>
  <c r="HN94" i="41"/>
  <c r="HR94" i="41"/>
  <c r="HV94" i="41"/>
  <c r="GY65" i="41"/>
  <c r="GZ65" i="41" s="1"/>
  <c r="HA65" i="41"/>
  <c r="HC65" i="41"/>
  <c r="HI65" i="41" s="1"/>
  <c r="BN65" i="41" s="1"/>
  <c r="GY67" i="41"/>
  <c r="GZ67" i="41" s="1"/>
  <c r="HA67" i="41"/>
  <c r="HC67" i="41"/>
  <c r="HI67" i="41" s="1"/>
  <c r="BN67" i="41" s="1"/>
  <c r="GY69" i="41"/>
  <c r="GZ69" i="41" s="1"/>
  <c r="HA69" i="41"/>
  <c r="HC69" i="41"/>
  <c r="HI69" i="41" s="1"/>
  <c r="BN69" i="41" s="1"/>
  <c r="GY71" i="41"/>
  <c r="GZ71" i="41" s="1"/>
  <c r="HA71" i="41"/>
  <c r="HC71" i="41"/>
  <c r="HI71" i="41" s="1"/>
  <c r="BN71" i="41" s="1"/>
  <c r="GY73" i="41"/>
  <c r="GZ73" i="41" s="1"/>
  <c r="HA73" i="41"/>
  <c r="HC73" i="41"/>
  <c r="HI73" i="41" s="1"/>
  <c r="BN73" i="41" s="1"/>
  <c r="GY75" i="41"/>
  <c r="GZ75" i="41" s="1"/>
  <c r="HA75" i="41"/>
  <c r="HC75" i="41"/>
  <c r="HI75" i="41" s="1"/>
  <c r="BN75" i="41" s="1"/>
  <c r="GY77" i="41"/>
  <c r="GZ77" i="41" s="1"/>
  <c r="HA77" i="41"/>
  <c r="HC77" i="41"/>
  <c r="HI77" i="41" s="1"/>
  <c r="BN77" i="41" s="1"/>
  <c r="GY79" i="41"/>
  <c r="GZ79" i="41" s="1"/>
  <c r="HA79" i="41"/>
  <c r="HC79" i="41"/>
  <c r="HI79" i="41" s="1"/>
  <c r="BN79" i="41" s="1"/>
  <c r="GY81" i="41"/>
  <c r="GZ81" i="41" s="1"/>
  <c r="HA81" i="41"/>
  <c r="HC81" i="41"/>
  <c r="HI81" i="41" s="1"/>
  <c r="BN81" i="41" s="1"/>
  <c r="GY83" i="41"/>
  <c r="GZ83" i="41" s="1"/>
  <c r="HA83" i="41"/>
  <c r="HC83" i="41"/>
  <c r="HI83" i="41" s="1"/>
  <c r="BN83" i="41" s="1"/>
  <c r="GY85" i="41"/>
  <c r="GZ85" i="41" s="1"/>
  <c r="HA85" i="41"/>
  <c r="HC85" i="41"/>
  <c r="HI85" i="41" s="1"/>
  <c r="BN85" i="41" s="1"/>
  <c r="GY87" i="41"/>
  <c r="GZ87" i="41" s="1"/>
  <c r="HA87" i="41"/>
  <c r="HC87" i="41"/>
  <c r="HI87" i="41" s="1"/>
  <c r="BN87" i="41" s="1"/>
  <c r="GY89" i="41"/>
  <c r="GZ89" i="41" s="1"/>
  <c r="HA89" i="41"/>
  <c r="HC89" i="41"/>
  <c r="HI89" i="41" s="1"/>
  <c r="BN89" i="41" s="1"/>
  <c r="GY91" i="41"/>
  <c r="GZ91" i="41" s="1"/>
  <c r="HA91" i="41"/>
  <c r="HC91" i="41"/>
  <c r="HI91" i="41" s="1"/>
  <c r="BN91" i="41" s="1"/>
  <c r="GY93" i="41"/>
  <c r="GZ93" i="41" s="1"/>
  <c r="HA93" i="41"/>
  <c r="HC93" i="41"/>
  <c r="HI93" i="41" s="1"/>
  <c r="BN93" i="41" s="1"/>
  <c r="GG43" i="41" l="1"/>
  <c r="FL83" i="41"/>
  <c r="GG50" i="41"/>
  <c r="GG39" i="41"/>
  <c r="GG91" i="41"/>
  <c r="BP94" i="41"/>
  <c r="BB66" i="41"/>
  <c r="BP24" i="41"/>
  <c r="FL61" i="41"/>
  <c r="GG74" i="41"/>
  <c r="FL75" i="41"/>
  <c r="GG51" i="41"/>
  <c r="FL91" i="41"/>
  <c r="FL79" i="41"/>
  <c r="CX21" i="41"/>
  <c r="CY21" i="41" s="1"/>
  <c r="GF21" i="41" s="1"/>
  <c r="GG21" i="41" s="1"/>
  <c r="GG60" i="41"/>
  <c r="CY75" i="41"/>
  <c r="CY74" i="41"/>
  <c r="CY71" i="41"/>
  <c r="CY70" i="41"/>
  <c r="CY67" i="41"/>
  <c r="CY66" i="41"/>
  <c r="CY63" i="41"/>
  <c r="CY60" i="41"/>
  <c r="CY55" i="41"/>
  <c r="CY54" i="41"/>
  <c r="CY49" i="41"/>
  <c r="CY48" i="41"/>
  <c r="CY47" i="41"/>
  <c r="CY46" i="41"/>
  <c r="CY44" i="41"/>
  <c r="CY43" i="41"/>
  <c r="CY37" i="41"/>
  <c r="CY36" i="41"/>
  <c r="CY33" i="41"/>
  <c r="CY27" i="41"/>
  <c r="CY26" i="41"/>
  <c r="CY20" i="41"/>
  <c r="CY16" i="41"/>
  <c r="GF16" i="41" s="1"/>
  <c r="GG16" i="41" s="1"/>
  <c r="CY93" i="41"/>
  <c r="CY89" i="41"/>
  <c r="CY88" i="41"/>
  <c r="CY81" i="41"/>
  <c r="CY80" i="41"/>
  <c r="CY73" i="41"/>
  <c r="CY72" i="41"/>
  <c r="CY65" i="41"/>
  <c r="CY64" i="41"/>
  <c r="CY58" i="41"/>
  <c r="CY52" i="41"/>
  <c r="CY50" i="41"/>
  <c r="CY45" i="41"/>
  <c r="CY38" i="41"/>
  <c r="CY34" i="41"/>
  <c r="CY32" i="41"/>
  <c r="CY31" i="41"/>
  <c r="CY28" i="41"/>
  <c r="CY24" i="41"/>
  <c r="CY23" i="41"/>
  <c r="CY19" i="41"/>
  <c r="FU19" i="41" s="1"/>
  <c r="HO19" i="41" s="1"/>
  <c r="CY94" i="41"/>
  <c r="CY91" i="41"/>
  <c r="CY90" i="41"/>
  <c r="CY87" i="41"/>
  <c r="CY86" i="41"/>
  <c r="CY83" i="41"/>
  <c r="CY82" i="41"/>
  <c r="CY79" i="41"/>
  <c r="CY78" i="41"/>
  <c r="CY62" i="41"/>
  <c r="CY57" i="41"/>
  <c r="CY41" i="41"/>
  <c r="CY39" i="41"/>
  <c r="CY30" i="41"/>
  <c r="CY92" i="41"/>
  <c r="CY85" i="41"/>
  <c r="CY84" i="41"/>
  <c r="CY77" i="41"/>
  <c r="CY76" i="41"/>
  <c r="CY69" i="41"/>
  <c r="CY68" i="41"/>
  <c r="CY61" i="41"/>
  <c r="CY59" i="41"/>
  <c r="CY56" i="41"/>
  <c r="CY53" i="41"/>
  <c r="CY51" i="41"/>
  <c r="CY42" i="41"/>
  <c r="CY40" i="41"/>
  <c r="CY35" i="41"/>
  <c r="CY29" i="41"/>
  <c r="CY25" i="41"/>
  <c r="CY22" i="41"/>
  <c r="CY17" i="41"/>
  <c r="GD17" i="41" s="1"/>
  <c r="HW17" i="41" s="1"/>
  <c r="CY15" i="41"/>
  <c r="GF15" i="41" s="1"/>
  <c r="GG15" i="41" s="1"/>
  <c r="DL88" i="41"/>
  <c r="BB84" i="41"/>
  <c r="DL76" i="41"/>
  <c r="BB72" i="41"/>
  <c r="DL68" i="41"/>
  <c r="BB56" i="41"/>
  <c r="DL92" i="41"/>
  <c r="BB80" i="41"/>
  <c r="BP36" i="41"/>
  <c r="GG80" i="41"/>
  <c r="GG92" i="41"/>
  <c r="BB82" i="41"/>
  <c r="FZ93" i="41"/>
  <c r="GJ93" i="41" s="1"/>
  <c r="FL92" i="41"/>
  <c r="BB88" i="41"/>
  <c r="DL84" i="41"/>
  <c r="FL80" i="41"/>
  <c r="BB76" i="41"/>
  <c r="DL72" i="41"/>
  <c r="BB68" i="41"/>
  <c r="DL56" i="41"/>
  <c r="BB94" i="41"/>
  <c r="DL82" i="41"/>
  <c r="GG79" i="41"/>
  <c r="BP74" i="41"/>
  <c r="FL43" i="41"/>
  <c r="GG75" i="41"/>
  <c r="GG83" i="41"/>
  <c r="GG76" i="41"/>
  <c r="GG68" i="41"/>
  <c r="FH67" i="41"/>
  <c r="BB92" i="41"/>
  <c r="FL76" i="41"/>
  <c r="FL68" i="41"/>
  <c r="GG67" i="41"/>
  <c r="FL27" i="41"/>
  <c r="BB90" i="41"/>
  <c r="BB58" i="41"/>
  <c r="BB74" i="41"/>
  <c r="DL66" i="41"/>
  <c r="BB24" i="41"/>
  <c r="BP32" i="41"/>
  <c r="BB22" i="41"/>
  <c r="GG55" i="41"/>
  <c r="GG33" i="41"/>
  <c r="DL44" i="41"/>
  <c r="FL31" i="41"/>
  <c r="BP54" i="41"/>
  <c r="BP62" i="41"/>
  <c r="BP50" i="41"/>
  <c r="FK43" i="41"/>
  <c r="GG88" i="41"/>
  <c r="GG72" i="41"/>
  <c r="BP52" i="41"/>
  <c r="GG29" i="41"/>
  <c r="GG27" i="41"/>
  <c r="GG84" i="41"/>
  <c r="GG82" i="41"/>
  <c r="GG61" i="41"/>
  <c r="GG62" i="41"/>
  <c r="FK73" i="41"/>
  <c r="GG71" i="41"/>
  <c r="FL84" i="41"/>
  <c r="DL80" i="41"/>
  <c r="FL67" i="41"/>
  <c r="BB64" i="41"/>
  <c r="FL39" i="41"/>
  <c r="FL35" i="41"/>
  <c r="FL15" i="41"/>
  <c r="FK55" i="41"/>
  <c r="FK39" i="41"/>
  <c r="FK35" i="41"/>
  <c r="GG46" i="41"/>
  <c r="FL93" i="41"/>
  <c r="DL90" i="41"/>
  <c r="GG87" i="41"/>
  <c r="FL88" i="41"/>
  <c r="FL72" i="41"/>
  <c r="DL64" i="41"/>
  <c r="GG53" i="41"/>
  <c r="BB40" i="41"/>
  <c r="BB36" i="41"/>
  <c r="DL28" i="41"/>
  <c r="DL46" i="41"/>
  <c r="GG30" i="41"/>
  <c r="GG58" i="41"/>
  <c r="GG78" i="41"/>
  <c r="GG31" i="41"/>
  <c r="GG23" i="41"/>
  <c r="DL60" i="41"/>
  <c r="BB44" i="41"/>
  <c r="FL34" i="41"/>
  <c r="DL22" i="41"/>
  <c r="FL54" i="41"/>
  <c r="BP38" i="41"/>
  <c r="BB34" i="41"/>
  <c r="FK27" i="41"/>
  <c r="FL16" i="41"/>
  <c r="GG28" i="41"/>
  <c r="GG42" i="41"/>
  <c r="FZ89" i="41"/>
  <c r="GJ89" i="41" s="1"/>
  <c r="FZ85" i="41"/>
  <c r="GJ85" i="41" s="1"/>
  <c r="FZ77" i="41"/>
  <c r="GJ77" i="41" s="1"/>
  <c r="FL59" i="41"/>
  <c r="BB52" i="41"/>
  <c r="FL47" i="41"/>
  <c r="GG41" i="41"/>
  <c r="DL40" i="41"/>
  <c r="BB28" i="41"/>
  <c r="GG25" i="41"/>
  <c r="DL58" i="41"/>
  <c r="FL50" i="41"/>
  <c r="BB46" i="41"/>
  <c r="FK23" i="41"/>
  <c r="GG34" i="41"/>
  <c r="GG94" i="41"/>
  <c r="GG90" i="41"/>
  <c r="GG54" i="41"/>
  <c r="GG36" i="41"/>
  <c r="GG35" i="41"/>
  <c r="FL63" i="41"/>
  <c r="BB60" i="41"/>
  <c r="GG57" i="41"/>
  <c r="FL55" i="41"/>
  <c r="FL51" i="41"/>
  <c r="GG49" i="41"/>
  <c r="GG45" i="41"/>
  <c r="BB32" i="41"/>
  <c r="FL23" i="41"/>
  <c r="FL62" i="41"/>
  <c r="BB54" i="41"/>
  <c r="FK47" i="41"/>
  <c r="BB62" i="41"/>
  <c r="FL58" i="41"/>
  <c r="BB50" i="41"/>
  <c r="FL46" i="41"/>
  <c r="BB38" i="41"/>
  <c r="FL28" i="41"/>
  <c r="FL65" i="41"/>
  <c r="FK63" i="41"/>
  <c r="FZ81" i="41"/>
  <c r="GJ81" i="41" s="1"/>
  <c r="FZ73" i="41"/>
  <c r="GJ73" i="41" s="1"/>
  <c r="FZ69" i="41"/>
  <c r="GJ69" i="41" s="1"/>
  <c r="GG59" i="41"/>
  <c r="DL34" i="41"/>
  <c r="BP26" i="41"/>
  <c r="FI46" i="41"/>
  <c r="FK93" i="41"/>
  <c r="FK89" i="41"/>
  <c r="FK81" i="41"/>
  <c r="GG47" i="41"/>
  <c r="GG22" i="41"/>
  <c r="GG86" i="41"/>
  <c r="GG70" i="41"/>
  <c r="FK31" i="41"/>
  <c r="FL30" i="41"/>
  <c r="BB26" i="41"/>
  <c r="FL87" i="41"/>
  <c r="FL71" i="41"/>
  <c r="FH65" i="41"/>
  <c r="GG40" i="41"/>
  <c r="GG64" i="41"/>
  <c r="GG56" i="41"/>
  <c r="GG44" i="41"/>
  <c r="GG66" i="41"/>
  <c r="GA89" i="41"/>
  <c r="GG89" i="41" s="1"/>
  <c r="FL89" i="41"/>
  <c r="DL86" i="41"/>
  <c r="BB86" i="41"/>
  <c r="GE85" i="41"/>
  <c r="GG85" i="41" s="1"/>
  <c r="FL85" i="41"/>
  <c r="GA81" i="41"/>
  <c r="GG81" i="41" s="1"/>
  <c r="FL81" i="41"/>
  <c r="DL78" i="41"/>
  <c r="BB78" i="41"/>
  <c r="GE77" i="41"/>
  <c r="GG77" i="41" s="1"/>
  <c r="FL77" i="41"/>
  <c r="GA73" i="41"/>
  <c r="GG73" i="41" s="1"/>
  <c r="FL73" i="41"/>
  <c r="DL70" i="41"/>
  <c r="BB70" i="41"/>
  <c r="GE69" i="41"/>
  <c r="GG69" i="41" s="1"/>
  <c r="FL69" i="41"/>
  <c r="DL42" i="41"/>
  <c r="BB42" i="41"/>
  <c r="GB38" i="41"/>
  <c r="GG38" i="41" s="1"/>
  <c r="FL38" i="41"/>
  <c r="GG52" i="41"/>
  <c r="FV51" i="41"/>
  <c r="FK51" i="41"/>
  <c r="DL48" i="41"/>
  <c r="BB48" i="41"/>
  <c r="DL30" i="41"/>
  <c r="BB30" i="41"/>
  <c r="GD26" i="41"/>
  <c r="GG26" i="41" s="1"/>
  <c r="FL26" i="41"/>
  <c r="FK85" i="41"/>
  <c r="FK77" i="41"/>
  <c r="FK69" i="41"/>
  <c r="FM69" i="41" s="1"/>
  <c r="FN69" i="41" s="1"/>
  <c r="FK59" i="41"/>
  <c r="GG37" i="41"/>
  <c r="FL42" i="41"/>
  <c r="GG20" i="41"/>
  <c r="FL22" i="41"/>
  <c r="FL94" i="41"/>
  <c r="FL24" i="41"/>
  <c r="GG63" i="41"/>
  <c r="GG93" i="41"/>
  <c r="FL33" i="41"/>
  <c r="FL41" i="41"/>
  <c r="FL29" i="41"/>
  <c r="FL32" i="41"/>
  <c r="FL25" i="41"/>
  <c r="GG32" i="41"/>
  <c r="GG24" i="41"/>
  <c r="FL90" i="41"/>
  <c r="FL45" i="41"/>
  <c r="FL74" i="41"/>
  <c r="HZ24" i="41"/>
  <c r="FL82" i="41"/>
  <c r="FL64" i="41"/>
  <c r="FL40" i="41"/>
  <c r="HZ56" i="41"/>
  <c r="FI62" i="41"/>
  <c r="HZ82" i="41"/>
  <c r="HZ90" i="41"/>
  <c r="FQ15" i="41"/>
  <c r="BP15" i="41" s="1"/>
  <c r="HZ74" i="41"/>
  <c r="HZ40" i="41"/>
  <c r="HZ64" i="41"/>
  <c r="HZ32" i="41"/>
  <c r="FI16" i="41"/>
  <c r="HZ48" i="41"/>
  <c r="FL86" i="41"/>
  <c r="FL78" i="41"/>
  <c r="FL70" i="41"/>
  <c r="FL56" i="41"/>
  <c r="FL49" i="41"/>
  <c r="FL44" i="41"/>
  <c r="FL37" i="41"/>
  <c r="FL57" i="41"/>
  <c r="HZ91" i="41"/>
  <c r="HZ87" i="41"/>
  <c r="FI87" i="41"/>
  <c r="HZ83" i="41"/>
  <c r="HZ79" i="41"/>
  <c r="FI79" i="41"/>
  <c r="HZ75" i="41"/>
  <c r="HZ71" i="41"/>
  <c r="FI71" i="41"/>
  <c r="HZ67" i="41"/>
  <c r="HZ66" i="41"/>
  <c r="HZ93" i="41"/>
  <c r="FH89" i="41"/>
  <c r="HZ88" i="41"/>
  <c r="HZ85" i="41"/>
  <c r="FH81" i="41"/>
  <c r="HZ80" i="41"/>
  <c r="HZ77" i="41"/>
  <c r="FH73" i="41"/>
  <c r="HZ72" i="41"/>
  <c r="HZ69" i="41"/>
  <c r="HZ60" i="41"/>
  <c r="HZ58" i="41"/>
  <c r="HZ53" i="41"/>
  <c r="HZ49" i="41"/>
  <c r="HZ47" i="41"/>
  <c r="HZ46" i="41"/>
  <c r="HZ44" i="41"/>
  <c r="HZ42" i="41"/>
  <c r="HZ37" i="41"/>
  <c r="HZ33" i="41"/>
  <c r="HZ30" i="41"/>
  <c r="HZ28" i="41"/>
  <c r="HZ21" i="41"/>
  <c r="HZ15" i="41"/>
  <c r="HZ63" i="41"/>
  <c r="HZ55" i="41"/>
  <c r="HZ51" i="41"/>
  <c r="HZ43" i="41"/>
  <c r="HZ39" i="41"/>
  <c r="HZ34" i="41"/>
  <c r="HZ26" i="41"/>
  <c r="HZ35" i="41"/>
  <c r="HZ31" i="41"/>
  <c r="FL66" i="41"/>
  <c r="FL60" i="41"/>
  <c r="FL53" i="41"/>
  <c r="FI38" i="41"/>
  <c r="FL52" i="41"/>
  <c r="FL36" i="41"/>
  <c r="FB2" i="41"/>
  <c r="BY25" i="41" s="1"/>
  <c r="HZ94" i="41"/>
  <c r="HZ86" i="41"/>
  <c r="HZ78" i="41"/>
  <c r="HZ70" i="41"/>
  <c r="FI67" i="41"/>
  <c r="FH93" i="41"/>
  <c r="HZ92" i="41"/>
  <c r="HZ89" i="41"/>
  <c r="FH85" i="41"/>
  <c r="HZ84" i="41"/>
  <c r="HZ81" i="41"/>
  <c r="FH77" i="41"/>
  <c r="HZ76" i="41"/>
  <c r="HZ73" i="41"/>
  <c r="FH69" i="41"/>
  <c r="HZ68" i="41"/>
  <c r="HZ65" i="41"/>
  <c r="FK65" i="41"/>
  <c r="HZ61" i="41"/>
  <c r="HZ57" i="41"/>
  <c r="HZ54" i="41"/>
  <c r="HZ52" i="41"/>
  <c r="HZ50" i="41"/>
  <c r="HZ45" i="41"/>
  <c r="HZ41" i="41"/>
  <c r="HZ36" i="41"/>
  <c r="HZ29" i="41"/>
  <c r="HZ25" i="41"/>
  <c r="EV4" i="41"/>
  <c r="BS27" i="41" s="1"/>
  <c r="HZ23" i="41"/>
  <c r="HZ22" i="41"/>
  <c r="HZ18" i="41"/>
  <c r="FP18" i="41"/>
  <c r="FQ18" i="41" s="1"/>
  <c r="HZ16" i="41"/>
  <c r="HZ62" i="41"/>
  <c r="HZ38" i="41"/>
  <c r="HZ27" i="41"/>
  <c r="HZ20" i="41"/>
  <c r="HZ59" i="41"/>
  <c r="FL48" i="41"/>
  <c r="GB48" i="41"/>
  <c r="GG48" i="41" s="1"/>
  <c r="FP17" i="41"/>
  <c r="DT2" i="41"/>
  <c r="DT3" i="41"/>
  <c r="BS18" i="41" s="1"/>
  <c r="FU91" i="41"/>
  <c r="FZ91" i="41" s="1"/>
  <c r="FK91" i="41"/>
  <c r="FH91" i="41"/>
  <c r="FI91" i="41"/>
  <c r="FK90" i="41"/>
  <c r="FH90" i="41"/>
  <c r="FT90" i="41"/>
  <c r="FZ90" i="41" s="1"/>
  <c r="DL87" i="41"/>
  <c r="BP87" i="41"/>
  <c r="BB87" i="41"/>
  <c r="FU83" i="41"/>
  <c r="FZ83" i="41" s="1"/>
  <c r="GJ83" i="41" s="1"/>
  <c r="FK83" i="41"/>
  <c r="FM83" i="41" s="1"/>
  <c r="FN83" i="41" s="1"/>
  <c r="FH83" i="41"/>
  <c r="FI83" i="41"/>
  <c r="FK82" i="41"/>
  <c r="FH82" i="41"/>
  <c r="FT82" i="41"/>
  <c r="FZ82" i="41" s="1"/>
  <c r="DL79" i="41"/>
  <c r="BP79" i="41"/>
  <c r="BB79" i="41"/>
  <c r="FU75" i="41"/>
  <c r="FZ75" i="41" s="1"/>
  <c r="FK75" i="41"/>
  <c r="FH75" i="41"/>
  <c r="FI75" i="41"/>
  <c r="FK74" i="41"/>
  <c r="FH74" i="41"/>
  <c r="FT74" i="41"/>
  <c r="FZ74" i="41" s="1"/>
  <c r="DL71" i="41"/>
  <c r="BP71" i="41"/>
  <c r="BB71" i="41"/>
  <c r="FU67" i="41"/>
  <c r="FZ67" i="41" s="1"/>
  <c r="FK67" i="41"/>
  <c r="FI94" i="41"/>
  <c r="FI90" i="41"/>
  <c r="FI86" i="41"/>
  <c r="FI82" i="41"/>
  <c r="FI78" i="41"/>
  <c r="FI74" i="41"/>
  <c r="FI70" i="41"/>
  <c r="FU61" i="41"/>
  <c r="FZ61" i="41" s="1"/>
  <c r="FK61" i="41"/>
  <c r="FH61" i="41"/>
  <c r="FI61" i="41"/>
  <c r="FK60" i="41"/>
  <c r="FH60" i="41"/>
  <c r="FT60" i="41"/>
  <c r="FZ60" i="41" s="1"/>
  <c r="DL57" i="41"/>
  <c r="BP57" i="41"/>
  <c r="BB57" i="41"/>
  <c r="FU53" i="41"/>
  <c r="FZ53" i="41" s="1"/>
  <c r="FK53" i="41"/>
  <c r="FH53" i="41"/>
  <c r="FI53" i="41"/>
  <c r="FK52" i="41"/>
  <c r="FH52" i="41"/>
  <c r="FT52" i="41"/>
  <c r="FZ52" i="41" s="1"/>
  <c r="DL49" i="41"/>
  <c r="BP49" i="41"/>
  <c r="BB49" i="41"/>
  <c r="FU45" i="41"/>
  <c r="FZ45" i="41" s="1"/>
  <c r="FK45" i="41"/>
  <c r="FH45" i="41"/>
  <c r="FI45" i="41"/>
  <c r="FK44" i="41"/>
  <c r="FH44" i="41"/>
  <c r="FT44" i="41"/>
  <c r="FZ44" i="41" s="1"/>
  <c r="DL41" i="41"/>
  <c r="BP41" i="41"/>
  <c r="BB41" i="41"/>
  <c r="FU37" i="41"/>
  <c r="FZ37" i="41" s="1"/>
  <c r="FK37" i="41"/>
  <c r="FH37" i="41"/>
  <c r="FI37" i="41"/>
  <c r="FK36" i="41"/>
  <c r="FH36" i="41"/>
  <c r="FT36" i="41"/>
  <c r="FZ36" i="41" s="1"/>
  <c r="DL33" i="41"/>
  <c r="BP33" i="41"/>
  <c r="BB33" i="41"/>
  <c r="FU29" i="41"/>
  <c r="FZ29" i="41" s="1"/>
  <c r="FK29" i="41"/>
  <c r="FH29" i="41"/>
  <c r="FI29" i="41"/>
  <c r="FK28" i="41"/>
  <c r="FH28" i="41"/>
  <c r="FT28" i="41"/>
  <c r="FZ28" i="41" s="1"/>
  <c r="DL25" i="41"/>
  <c r="BP25" i="41"/>
  <c r="BB25" i="41"/>
  <c r="FK21" i="41"/>
  <c r="FU21" i="41"/>
  <c r="FZ21" i="41" s="1"/>
  <c r="FH21" i="41"/>
  <c r="FI21" i="41"/>
  <c r="FE2" i="41"/>
  <c r="FC2" i="41"/>
  <c r="FA2" i="41"/>
  <c r="EW2" i="41"/>
  <c r="EW4" i="41"/>
  <c r="BT27" i="41" s="1"/>
  <c r="FU15" i="41"/>
  <c r="FZ15" i="41" s="1"/>
  <c r="FK15" i="41"/>
  <c r="EW3" i="41"/>
  <c r="BT26" i="41" s="1"/>
  <c r="FD3" i="41"/>
  <c r="CA26" i="41" s="1"/>
  <c r="EZ3" i="41"/>
  <c r="BW26" i="41" s="1"/>
  <c r="FI15" i="41"/>
  <c r="FC3" i="41"/>
  <c r="BZ26" i="41" s="1"/>
  <c r="FW65" i="41"/>
  <c r="FZ65" i="41" s="1"/>
  <c r="EY4" i="41"/>
  <c r="BV27" i="41" s="1"/>
  <c r="BP65" i="41"/>
  <c r="DL65" i="41"/>
  <c r="BB65" i="41"/>
  <c r="FK62" i="41"/>
  <c r="FH62" i="41"/>
  <c r="FT62" i="41"/>
  <c r="FZ62" i="41" s="1"/>
  <c r="FI59" i="41"/>
  <c r="FK58" i="41"/>
  <c r="FH58" i="41"/>
  <c r="FT58" i="41"/>
  <c r="FZ58" i="41" s="1"/>
  <c r="FI51" i="41"/>
  <c r="FU47" i="41"/>
  <c r="FZ47" i="41" s="1"/>
  <c r="FH47" i="41"/>
  <c r="FK46" i="41"/>
  <c r="FH46" i="41"/>
  <c r="FT46" i="41"/>
  <c r="FZ46" i="41" s="1"/>
  <c r="FI31" i="41"/>
  <c r="FU23" i="41"/>
  <c r="FZ23" i="41" s="1"/>
  <c r="FH23" i="41"/>
  <c r="FI23" i="41"/>
  <c r="FK22" i="41"/>
  <c r="FH22" i="41"/>
  <c r="FT22" i="41"/>
  <c r="FZ22" i="41" s="1"/>
  <c r="FL19" i="41"/>
  <c r="FK17" i="41"/>
  <c r="FH17" i="41"/>
  <c r="FT17" i="41"/>
  <c r="FK16" i="41"/>
  <c r="FH16" i="41"/>
  <c r="FT16" i="41"/>
  <c r="FZ16" i="41" s="1"/>
  <c r="EV2" i="41"/>
  <c r="GB65" i="41"/>
  <c r="GG65" i="41" s="1"/>
  <c r="FC4" i="41"/>
  <c r="BZ27" i="41" s="1"/>
  <c r="BP63" i="41"/>
  <c r="BB63" i="41"/>
  <c r="DL63" i="41"/>
  <c r="FU59" i="41"/>
  <c r="FZ59" i="41" s="1"/>
  <c r="FH59" i="41"/>
  <c r="FU55" i="41"/>
  <c r="FZ55" i="41" s="1"/>
  <c r="FH55" i="41"/>
  <c r="BP51" i="41"/>
  <c r="BB51" i="41"/>
  <c r="DL51" i="41"/>
  <c r="FU43" i="41"/>
  <c r="FZ43" i="41" s="1"/>
  <c r="GI43" i="41" s="1"/>
  <c r="FH43" i="41"/>
  <c r="BP39" i="41"/>
  <c r="BB39" i="41"/>
  <c r="DL39" i="41"/>
  <c r="BP35" i="41"/>
  <c r="BB35" i="41"/>
  <c r="DL35" i="41"/>
  <c r="FK34" i="41"/>
  <c r="FH34" i="41"/>
  <c r="FT34" i="41"/>
  <c r="FZ34" i="41" s="1"/>
  <c r="BP31" i="41"/>
  <c r="BB31" i="41"/>
  <c r="DL31" i="41"/>
  <c r="FU27" i="41"/>
  <c r="FZ27" i="41" s="1"/>
  <c r="FH27" i="41"/>
  <c r="FI27" i="41"/>
  <c r="FK26" i="41"/>
  <c r="FH26" i="41"/>
  <c r="FT26" i="41"/>
  <c r="FZ26" i="41" s="1"/>
  <c r="FK19" i="41"/>
  <c r="FH19" i="41"/>
  <c r="FL18" i="41"/>
  <c r="GA17" i="41"/>
  <c r="FL17" i="41"/>
  <c r="FF3" i="41"/>
  <c r="CC26" i="41" s="1"/>
  <c r="FB3" i="41"/>
  <c r="BY26" i="41" s="1"/>
  <c r="EX4" i="41"/>
  <c r="BU27" i="41" s="1"/>
  <c r="FI66" i="41"/>
  <c r="FI60" i="41"/>
  <c r="FI52" i="41"/>
  <c r="FI48" i="41"/>
  <c r="FI36" i="41"/>
  <c r="FI32" i="41"/>
  <c r="FI28" i="41"/>
  <c r="FI24" i="41"/>
  <c r="FI20" i="41"/>
  <c r="FI56" i="41"/>
  <c r="FI42" i="41"/>
  <c r="FR20" i="41"/>
  <c r="FQ20" i="41"/>
  <c r="FE3" i="41"/>
  <c r="CB26" i="41" s="1"/>
  <c r="FE4" i="41"/>
  <c r="CB27" i="41" s="1"/>
  <c r="FA4" i="41"/>
  <c r="BX27" i="41" s="1"/>
  <c r="FP16" i="41"/>
  <c r="DT4" i="41"/>
  <c r="BS19" i="41" s="1"/>
  <c r="FK94" i="41"/>
  <c r="FH94" i="41"/>
  <c r="FT94" i="41"/>
  <c r="FZ94" i="41" s="1"/>
  <c r="DL91" i="41"/>
  <c r="BP91" i="41"/>
  <c r="BB91" i="41"/>
  <c r="FU87" i="41"/>
  <c r="FZ87" i="41" s="1"/>
  <c r="FK87" i="41"/>
  <c r="FH87" i="41"/>
  <c r="FK86" i="41"/>
  <c r="FH86" i="41"/>
  <c r="FT86" i="41"/>
  <c r="FZ86" i="41" s="1"/>
  <c r="DL83" i="41"/>
  <c r="BP83" i="41"/>
  <c r="BB83" i="41"/>
  <c r="FU79" i="41"/>
  <c r="FZ79" i="41" s="1"/>
  <c r="GI79" i="41" s="1"/>
  <c r="FK79" i="41"/>
  <c r="FH79" i="41"/>
  <c r="FK78" i="41"/>
  <c r="FH78" i="41"/>
  <c r="FT78" i="41"/>
  <c r="FZ78" i="41" s="1"/>
  <c r="DL75" i="41"/>
  <c r="BP75" i="41"/>
  <c r="BB75" i="41"/>
  <c r="FU71" i="41"/>
  <c r="FZ71" i="41" s="1"/>
  <c r="FK71" i="41"/>
  <c r="FM71" i="41" s="1"/>
  <c r="FN71" i="41" s="1"/>
  <c r="FH71" i="41"/>
  <c r="FK70" i="41"/>
  <c r="FH70" i="41"/>
  <c r="FT70" i="41"/>
  <c r="FZ70" i="41" s="1"/>
  <c r="DL67" i="41"/>
  <c r="BP67" i="41"/>
  <c r="BB67" i="41"/>
  <c r="FK66" i="41"/>
  <c r="FH66" i="41"/>
  <c r="FT66" i="41"/>
  <c r="FZ66" i="41" s="1"/>
  <c r="BP93" i="41"/>
  <c r="BB93" i="41"/>
  <c r="DL93" i="41"/>
  <c r="FI93" i="41"/>
  <c r="FK92" i="41"/>
  <c r="FH92" i="41"/>
  <c r="FT92" i="41"/>
  <c r="FZ92" i="41" s="1"/>
  <c r="BP89" i="41"/>
  <c r="BB89" i="41"/>
  <c r="DL89" i="41"/>
  <c r="FI89" i="41"/>
  <c r="FK88" i="41"/>
  <c r="FH88" i="41"/>
  <c r="FT88" i="41"/>
  <c r="FZ88" i="41" s="1"/>
  <c r="BP85" i="41"/>
  <c r="BB85" i="41"/>
  <c r="DL85" i="41"/>
  <c r="FI85" i="41"/>
  <c r="FK84" i="41"/>
  <c r="FH84" i="41"/>
  <c r="FT84" i="41"/>
  <c r="FZ84" i="41" s="1"/>
  <c r="BP81" i="41"/>
  <c r="BB81" i="41"/>
  <c r="DL81" i="41"/>
  <c r="FI81" i="41"/>
  <c r="FK80" i="41"/>
  <c r="FM80" i="41" s="1"/>
  <c r="FN80" i="41" s="1"/>
  <c r="FH80" i="41"/>
  <c r="FT80" i="41"/>
  <c r="FZ80" i="41" s="1"/>
  <c r="BP77" i="41"/>
  <c r="BB77" i="41"/>
  <c r="DL77" i="41"/>
  <c r="FI77" i="41"/>
  <c r="FK76" i="41"/>
  <c r="FH76" i="41"/>
  <c r="FT76" i="41"/>
  <c r="FZ76" i="41" s="1"/>
  <c r="BP73" i="41"/>
  <c r="BB73" i="41"/>
  <c r="DL73" i="41"/>
  <c r="FI73" i="41"/>
  <c r="FK72" i="41"/>
  <c r="FH72" i="41"/>
  <c r="FT72" i="41"/>
  <c r="FZ72" i="41" s="1"/>
  <c r="GI72" i="41" s="1"/>
  <c r="BP69" i="41"/>
  <c r="BB69" i="41"/>
  <c r="DL69" i="41"/>
  <c r="FI69" i="41"/>
  <c r="FK68" i="41"/>
  <c r="FH68" i="41"/>
  <c r="FT68" i="41"/>
  <c r="FZ68" i="41" s="1"/>
  <c r="FI92" i="41"/>
  <c r="FI88" i="41"/>
  <c r="FI84" i="41"/>
  <c r="FI80" i="41"/>
  <c r="FI76" i="41"/>
  <c r="FI72" i="41"/>
  <c r="FI68" i="41"/>
  <c r="FK64" i="41"/>
  <c r="FH64" i="41"/>
  <c r="FT64" i="41"/>
  <c r="FZ64" i="41" s="1"/>
  <c r="DL61" i="41"/>
  <c r="BP61" i="41"/>
  <c r="BB61" i="41"/>
  <c r="FU57" i="41"/>
  <c r="FZ57" i="41" s="1"/>
  <c r="FK57" i="41"/>
  <c r="FH57" i="41"/>
  <c r="FI57" i="41"/>
  <c r="FK56" i="41"/>
  <c r="FH56" i="41"/>
  <c r="FT56" i="41"/>
  <c r="FZ56" i="41" s="1"/>
  <c r="DL53" i="41"/>
  <c r="BP53" i="41"/>
  <c r="BB53" i="41"/>
  <c r="FU49" i="41"/>
  <c r="FZ49" i="41" s="1"/>
  <c r="FK49" i="41"/>
  <c r="FH49" i="41"/>
  <c r="FI49" i="41"/>
  <c r="FK48" i="41"/>
  <c r="FH48" i="41"/>
  <c r="FT48" i="41"/>
  <c r="FZ48" i="41" s="1"/>
  <c r="DL45" i="41"/>
  <c r="BP45" i="41"/>
  <c r="BB45" i="41"/>
  <c r="FK41" i="41"/>
  <c r="FU41" i="41"/>
  <c r="FZ41" i="41" s="1"/>
  <c r="FH41" i="41"/>
  <c r="FI41" i="41"/>
  <c r="FK40" i="41"/>
  <c r="FH40" i="41"/>
  <c r="FT40" i="41"/>
  <c r="FZ40" i="41" s="1"/>
  <c r="DL37" i="41"/>
  <c r="BP37" i="41"/>
  <c r="BB37" i="41"/>
  <c r="FU33" i="41"/>
  <c r="FZ33" i="41" s="1"/>
  <c r="FK33" i="41"/>
  <c r="FH33" i="41"/>
  <c r="FI33" i="41"/>
  <c r="FK32" i="41"/>
  <c r="FH32" i="41"/>
  <c r="FT32" i="41"/>
  <c r="FZ32" i="41" s="1"/>
  <c r="DL29" i="41"/>
  <c r="BP29" i="41"/>
  <c r="BB29" i="41"/>
  <c r="FU25" i="41"/>
  <c r="FZ25" i="41" s="1"/>
  <c r="FK25" i="41"/>
  <c r="FH25" i="41"/>
  <c r="FI25" i="41"/>
  <c r="FK24" i="41"/>
  <c r="FH24" i="41"/>
  <c r="FT24" i="41"/>
  <c r="FZ24" i="41" s="1"/>
  <c r="DL21" i="41"/>
  <c r="BP21" i="41"/>
  <c r="BB21" i="41"/>
  <c r="FG2" i="41"/>
  <c r="FG3" i="41"/>
  <c r="CD26" i="41" s="1"/>
  <c r="FG4" i="41"/>
  <c r="CD27" i="41" s="1"/>
  <c r="EY2" i="41"/>
  <c r="FH15" i="41"/>
  <c r="FD4" i="41"/>
  <c r="CA27" i="41" s="1"/>
  <c r="EZ4" i="41"/>
  <c r="BW27" i="41" s="1"/>
  <c r="EV3" i="41"/>
  <c r="BS26" i="41" s="1"/>
  <c r="EY3" i="41"/>
  <c r="BV26" i="41" s="1"/>
  <c r="FF2" i="41"/>
  <c r="EX2" i="41"/>
  <c r="FI55" i="41"/>
  <c r="FK54" i="41"/>
  <c r="FH54" i="41"/>
  <c r="FT54" i="41"/>
  <c r="FZ54" i="41" s="1"/>
  <c r="BP47" i="41"/>
  <c r="BB47" i="41"/>
  <c r="DL47" i="41"/>
  <c r="FI43" i="41"/>
  <c r="FK42" i="41"/>
  <c r="FM42" i="41" s="1"/>
  <c r="FN42" i="41" s="1"/>
  <c r="FH42" i="41"/>
  <c r="FT42" i="41"/>
  <c r="FZ42" i="41" s="1"/>
  <c r="GI42" i="41" s="1"/>
  <c r="FK38" i="41"/>
  <c r="FH38" i="41"/>
  <c r="FT38" i="41"/>
  <c r="FZ38" i="41" s="1"/>
  <c r="BP23" i="41"/>
  <c r="BB23" i="41"/>
  <c r="DL23" i="41"/>
  <c r="FL20" i="41"/>
  <c r="FK18" i="41"/>
  <c r="FH18" i="41"/>
  <c r="CT18" i="41" s="1"/>
  <c r="FT18" i="41"/>
  <c r="FZ18" i="41" s="1"/>
  <c r="EZ2" i="41"/>
  <c r="FI65" i="41"/>
  <c r="FU63" i="41"/>
  <c r="FZ63" i="41" s="1"/>
  <c r="FH63" i="41"/>
  <c r="FI63" i="41"/>
  <c r="BP59" i="41"/>
  <c r="BB59" i="41"/>
  <c r="DL59" i="41"/>
  <c r="BP55" i="41"/>
  <c r="BB55" i="41"/>
  <c r="DL55" i="41"/>
  <c r="FU51" i="41"/>
  <c r="FZ51" i="41" s="1"/>
  <c r="GI51" i="41" s="1"/>
  <c r="FH51" i="41"/>
  <c r="FK50" i="41"/>
  <c r="FM50" i="41" s="1"/>
  <c r="FN50" i="41" s="1"/>
  <c r="FH50" i="41"/>
  <c r="FT50" i="41"/>
  <c r="FZ50" i="41" s="1"/>
  <c r="GI50" i="41" s="1"/>
  <c r="FI47" i="41"/>
  <c r="BP43" i="41"/>
  <c r="BB43" i="41"/>
  <c r="DL43" i="41"/>
  <c r="FU39" i="41"/>
  <c r="FZ39" i="41" s="1"/>
  <c r="GI39" i="41" s="1"/>
  <c r="FH39" i="41"/>
  <c r="FI39" i="41"/>
  <c r="FU35" i="41"/>
  <c r="FZ35" i="41" s="1"/>
  <c r="GI35" i="41" s="1"/>
  <c r="FH35" i="41"/>
  <c r="FI35" i="41"/>
  <c r="FU31" i="41"/>
  <c r="FZ31" i="41" s="1"/>
  <c r="GI31" i="41" s="1"/>
  <c r="FH31" i="41"/>
  <c r="FK30" i="41"/>
  <c r="FH30" i="41"/>
  <c r="FT30" i="41"/>
  <c r="FZ30" i="41" s="1"/>
  <c r="BP27" i="41"/>
  <c r="BB27" i="41"/>
  <c r="DL27" i="41"/>
  <c r="FL21" i="41"/>
  <c r="FK20" i="41"/>
  <c r="FH20" i="41"/>
  <c r="FT20" i="41"/>
  <c r="FZ20" i="41" s="1"/>
  <c r="GI20" i="41" s="1"/>
  <c r="FD2" i="41"/>
  <c r="FF4" i="41"/>
  <c r="CC27" i="41" s="1"/>
  <c r="FB4" i="41"/>
  <c r="BY27" i="41" s="1"/>
  <c r="EX3" i="41"/>
  <c r="BU26" i="41" s="1"/>
  <c r="FI64" i="41"/>
  <c r="FI54" i="41"/>
  <c r="FI50" i="41"/>
  <c r="FI34" i="41"/>
  <c r="FI30" i="41"/>
  <c r="FI26" i="41"/>
  <c r="FI22" i="41"/>
  <c r="FI17" i="41"/>
  <c r="FI58" i="41"/>
  <c r="FI44" i="41"/>
  <c r="FI40" i="41"/>
  <c r="FI19" i="41"/>
  <c r="FA3" i="41"/>
  <c r="BX26" i="41" s="1"/>
  <c r="FR19" i="41"/>
  <c r="FQ19" i="41"/>
  <c r="FI18" i="41"/>
  <c r="FM19" i="41" l="1"/>
  <c r="FN19" i="41" s="1"/>
  <c r="FM85" i="41"/>
  <c r="FN85" i="41" s="1"/>
  <c r="GI68" i="41"/>
  <c r="DK68" i="41" s="1"/>
  <c r="DM68" i="41" s="1"/>
  <c r="DN68" i="41" s="1"/>
  <c r="FM92" i="41"/>
  <c r="FN92" i="41" s="1"/>
  <c r="FM79" i="41"/>
  <c r="FN79" i="41" s="1"/>
  <c r="BB15" i="41"/>
  <c r="FM76" i="41"/>
  <c r="FN76" i="41" s="1"/>
  <c r="FM84" i="41"/>
  <c r="FN84" i="41" s="1"/>
  <c r="GI34" i="41"/>
  <c r="DK34" i="41" s="1"/>
  <c r="DM34" i="41" s="1"/>
  <c r="DN34" i="41" s="1"/>
  <c r="FM75" i="41"/>
  <c r="FN75" i="41" s="1"/>
  <c r="FM91" i="41"/>
  <c r="FN91" i="41" s="1"/>
  <c r="GE19" i="41"/>
  <c r="GI22" i="41"/>
  <c r="IA22" i="41" s="1"/>
  <c r="BE22" i="41" s="1"/>
  <c r="FM40" i="41"/>
  <c r="FN40" i="41" s="1"/>
  <c r="FT19" i="41"/>
  <c r="HN19" i="41" s="1"/>
  <c r="GI27" i="41"/>
  <c r="DK27" i="41" s="1"/>
  <c r="DM27" i="41" s="1"/>
  <c r="DN27" i="41" s="1"/>
  <c r="FM34" i="41"/>
  <c r="FN34" i="41" s="1"/>
  <c r="GI38" i="41"/>
  <c r="IA38" i="41" s="1"/>
  <c r="BE38" i="41" s="1"/>
  <c r="FM54" i="41"/>
  <c r="FN54" i="41" s="1"/>
  <c r="FM49" i="41"/>
  <c r="FN49" i="41" s="1"/>
  <c r="GA19" i="41"/>
  <c r="HT19" i="41" s="1"/>
  <c r="FM73" i="41"/>
  <c r="FN73" i="41" s="1"/>
  <c r="GI81" i="41"/>
  <c r="IA81" i="41" s="1"/>
  <c r="BE81" i="41" s="1"/>
  <c r="GI91" i="41"/>
  <c r="IA91" i="41" s="1"/>
  <c r="BE91" i="41" s="1"/>
  <c r="GB17" i="41"/>
  <c r="HU17" i="41" s="1"/>
  <c r="FM31" i="41"/>
  <c r="FN31" i="41" s="1"/>
  <c r="GC17" i="41"/>
  <c r="HV17" i="41" s="1"/>
  <c r="GI30" i="41"/>
  <c r="DK30" i="41" s="1"/>
  <c r="DM30" i="41" s="1"/>
  <c r="DN30" i="41" s="1"/>
  <c r="FM30" i="41"/>
  <c r="FN30" i="41" s="1"/>
  <c r="GI63" i="41"/>
  <c r="DK63" i="41" s="1"/>
  <c r="DM63" i="41" s="1"/>
  <c r="DN63" i="41" s="1"/>
  <c r="FX17" i="41"/>
  <c r="HR17" i="41" s="1"/>
  <c r="FM38" i="41"/>
  <c r="FN38" i="41" s="1"/>
  <c r="GI54" i="41"/>
  <c r="IA54" i="41" s="1"/>
  <c r="BE54" i="41" s="1"/>
  <c r="DL15" i="41"/>
  <c r="GI49" i="41"/>
  <c r="DK49" i="41" s="1"/>
  <c r="DM49" i="41" s="1"/>
  <c r="DN49" i="41" s="1"/>
  <c r="GI80" i="41"/>
  <c r="IA80" i="41" s="1"/>
  <c r="BE80" i="41" s="1"/>
  <c r="FM88" i="41"/>
  <c r="FN88" i="41" s="1"/>
  <c r="GI87" i="41"/>
  <c r="DK87" i="41" s="1"/>
  <c r="DM87" i="41" s="1"/>
  <c r="DN87" i="41" s="1"/>
  <c r="FM94" i="41"/>
  <c r="FN94" i="41" s="1"/>
  <c r="FM61" i="41"/>
  <c r="FN61" i="41" s="1"/>
  <c r="GF17" i="41"/>
  <c r="CX18" i="41"/>
  <c r="FY17" i="41"/>
  <c r="HS17" i="41" s="1"/>
  <c r="GE17" i="41"/>
  <c r="GB19" i="41"/>
  <c r="HU19" i="41" s="1"/>
  <c r="GD19" i="41"/>
  <c r="FM93" i="41"/>
  <c r="FN93" i="41" s="1"/>
  <c r="FM23" i="41"/>
  <c r="FN23" i="41" s="1"/>
  <c r="FM27" i="41"/>
  <c r="FN27" i="41" s="1"/>
  <c r="FM35" i="41"/>
  <c r="FN35" i="41" s="1"/>
  <c r="FM39" i="41"/>
  <c r="FN39" i="41" s="1"/>
  <c r="FX19" i="41"/>
  <c r="HR19" i="41" s="1"/>
  <c r="FW19" i="41"/>
  <c r="HQ19" i="41" s="1"/>
  <c r="FY19" i="41"/>
  <c r="HS19" i="41" s="1"/>
  <c r="GC19" i="41"/>
  <c r="GF19" i="41"/>
  <c r="FV19" i="41"/>
  <c r="HP19" i="41" s="1"/>
  <c r="FM66" i="41"/>
  <c r="FN66" i="41" s="1"/>
  <c r="FM70" i="41"/>
  <c r="FN70" i="41" s="1"/>
  <c r="FM86" i="41"/>
  <c r="FN86" i="41" s="1"/>
  <c r="GI41" i="41"/>
  <c r="IA41" i="41" s="1"/>
  <c r="BE41" i="41" s="1"/>
  <c r="FM68" i="41"/>
  <c r="FN68" i="41" s="1"/>
  <c r="GI76" i="41"/>
  <c r="DK76" i="41" s="1"/>
  <c r="DM76" i="41" s="1"/>
  <c r="DN76" i="41" s="1"/>
  <c r="GI84" i="41"/>
  <c r="DK84" i="41" s="1"/>
  <c r="DM84" i="41" s="1"/>
  <c r="DN84" i="41" s="1"/>
  <c r="GI92" i="41"/>
  <c r="IA92" i="41" s="1"/>
  <c r="BE92" i="41" s="1"/>
  <c r="FM87" i="41"/>
  <c r="FN87" i="41" s="1"/>
  <c r="FM25" i="41"/>
  <c r="FN25" i="41" s="1"/>
  <c r="FM33" i="41"/>
  <c r="FN33" i="41" s="1"/>
  <c r="FM57" i="41"/>
  <c r="FN57" i="41" s="1"/>
  <c r="FM28" i="41"/>
  <c r="FN28" i="41" s="1"/>
  <c r="GI29" i="41"/>
  <c r="IA29" i="41" s="1"/>
  <c r="BE29" i="41" s="1"/>
  <c r="GI93" i="41"/>
  <c r="DK93" i="41" s="1"/>
  <c r="DM93" i="41" s="1"/>
  <c r="DN93" i="41" s="1"/>
  <c r="FM43" i="41"/>
  <c r="FN43" i="41" s="1"/>
  <c r="FM26" i="41"/>
  <c r="FN26" i="41" s="1"/>
  <c r="GI23" i="41"/>
  <c r="IA23" i="41" s="1"/>
  <c r="BE23" i="41" s="1"/>
  <c r="GI46" i="41"/>
  <c r="IA46" i="41" s="1"/>
  <c r="BE46" i="41" s="1"/>
  <c r="GI47" i="41"/>
  <c r="IA47" i="41" s="1"/>
  <c r="BE47" i="41" s="1"/>
  <c r="FM77" i="41"/>
  <c r="FN77" i="41" s="1"/>
  <c r="FM24" i="41"/>
  <c r="FN24" i="41" s="1"/>
  <c r="GI25" i="41"/>
  <c r="IA25" i="41" s="1"/>
  <c r="BE25" i="41" s="1"/>
  <c r="FM32" i="41"/>
  <c r="FN32" i="41" s="1"/>
  <c r="GI33" i="41"/>
  <c r="IA33" i="41" s="1"/>
  <c r="BE33" i="41" s="1"/>
  <c r="FM41" i="41"/>
  <c r="FN41" i="41" s="1"/>
  <c r="FM48" i="41"/>
  <c r="FN48" i="41" s="1"/>
  <c r="GI57" i="41"/>
  <c r="IA57" i="41" s="1"/>
  <c r="BE57" i="41" s="1"/>
  <c r="FM64" i="41"/>
  <c r="FN64" i="41" s="1"/>
  <c r="FM72" i="41"/>
  <c r="FN72" i="41" s="1"/>
  <c r="GI88" i="41"/>
  <c r="IA88" i="41" s="1"/>
  <c r="BE88" i="41" s="1"/>
  <c r="GI71" i="41"/>
  <c r="DK71" i="41" s="1"/>
  <c r="DM71" i="41" s="1"/>
  <c r="DN71" i="41" s="1"/>
  <c r="FM16" i="41"/>
  <c r="FN16" i="41" s="1"/>
  <c r="GI45" i="41"/>
  <c r="IA45" i="41" s="1"/>
  <c r="BE45" i="41" s="1"/>
  <c r="GI53" i="41"/>
  <c r="DK53" i="41" s="1"/>
  <c r="DM53" i="41" s="1"/>
  <c r="DN53" i="41" s="1"/>
  <c r="GI61" i="41"/>
  <c r="DK61" i="41" s="1"/>
  <c r="DM61" i="41" s="1"/>
  <c r="DN61" i="41" s="1"/>
  <c r="FM67" i="41"/>
  <c r="FN67" i="41" s="1"/>
  <c r="GI83" i="41"/>
  <c r="GK83" i="41" s="1"/>
  <c r="FM15" i="41"/>
  <c r="FN15" i="41" s="1"/>
  <c r="GI67" i="41"/>
  <c r="IA67" i="41" s="1"/>
  <c r="BE67" i="41" s="1"/>
  <c r="GJ34" i="41"/>
  <c r="FM56" i="41"/>
  <c r="FN56" i="41" s="1"/>
  <c r="GI26" i="41"/>
  <c r="IA26" i="41" s="1"/>
  <c r="BE26" i="41" s="1"/>
  <c r="GI55" i="41"/>
  <c r="IA55" i="41" s="1"/>
  <c r="BE55" i="41" s="1"/>
  <c r="GI59" i="41"/>
  <c r="IA59" i="41" s="1"/>
  <c r="BE59" i="41" s="1"/>
  <c r="FM46" i="41"/>
  <c r="FN46" i="41" s="1"/>
  <c r="GI58" i="41"/>
  <c r="IA58" i="41" s="1"/>
  <c r="BE58" i="41" s="1"/>
  <c r="FM58" i="41"/>
  <c r="FN58" i="41" s="1"/>
  <c r="GI62" i="41"/>
  <c r="IA62" i="41" s="1"/>
  <c r="BE62" i="41" s="1"/>
  <c r="FM62" i="41"/>
  <c r="FN62" i="41" s="1"/>
  <c r="GI75" i="41"/>
  <c r="IA75" i="41" s="1"/>
  <c r="BE75" i="41" s="1"/>
  <c r="FM65" i="41"/>
  <c r="FN65" i="41" s="1"/>
  <c r="GJ67" i="41"/>
  <c r="FM22" i="41"/>
  <c r="FN22" i="41" s="1"/>
  <c r="GJ27" i="41"/>
  <c r="GK27" i="41" s="1"/>
  <c r="FM45" i="41"/>
  <c r="FN45" i="41" s="1"/>
  <c r="FM74" i="41"/>
  <c r="FN74" i="41" s="1"/>
  <c r="GJ26" i="41"/>
  <c r="FM55" i="41"/>
  <c r="FN55" i="41" s="1"/>
  <c r="GI65" i="41"/>
  <c r="DK65" i="41" s="1"/>
  <c r="DM65" i="41" s="1"/>
  <c r="DN65" i="41" s="1"/>
  <c r="GJ43" i="41"/>
  <c r="GK43" i="41" s="1"/>
  <c r="FM37" i="41"/>
  <c r="FN37" i="41" s="1"/>
  <c r="FM53" i="41"/>
  <c r="FN53" i="41" s="1"/>
  <c r="GI77" i="41"/>
  <c r="DK77" i="41" s="1"/>
  <c r="DM77" i="41" s="1"/>
  <c r="DN77" i="41" s="1"/>
  <c r="GI73" i="41"/>
  <c r="DK73" i="41" s="1"/>
  <c r="DM73" i="41" s="1"/>
  <c r="DN73" i="41" s="1"/>
  <c r="GI89" i="41"/>
  <c r="DK89" i="41" s="1"/>
  <c r="DM89" i="41" s="1"/>
  <c r="DN89" i="41" s="1"/>
  <c r="FM63" i="41"/>
  <c r="FN63" i="41" s="1"/>
  <c r="FM47" i="41"/>
  <c r="FN47" i="41" s="1"/>
  <c r="FM59" i="41"/>
  <c r="FN59" i="41" s="1"/>
  <c r="GJ59" i="41"/>
  <c r="GI16" i="41"/>
  <c r="DK16" i="41" s="1"/>
  <c r="FM51" i="41"/>
  <c r="FN51" i="41" s="1"/>
  <c r="GI69" i="41"/>
  <c r="DK69" i="41" s="1"/>
  <c r="DM69" i="41" s="1"/>
  <c r="DN69" i="41" s="1"/>
  <c r="GI85" i="41"/>
  <c r="IA85" i="41" s="1"/>
  <c r="BE85" i="41" s="1"/>
  <c r="GI37" i="41"/>
  <c r="IA37" i="41" s="1"/>
  <c r="BE37" i="41" s="1"/>
  <c r="FM89" i="41"/>
  <c r="FN89" i="41" s="1"/>
  <c r="FM81" i="41"/>
  <c r="FN81" i="41" s="1"/>
  <c r="GJ58" i="41"/>
  <c r="FM29" i="41"/>
  <c r="FN29" i="41" s="1"/>
  <c r="FM90" i="41"/>
  <c r="FN90" i="41" s="1"/>
  <c r="FM18" i="41"/>
  <c r="FN18" i="41" s="1"/>
  <c r="GJ23" i="41"/>
  <c r="GJ47" i="41"/>
  <c r="GJ55" i="41"/>
  <c r="FM78" i="41"/>
  <c r="FN78" i="41" s="1"/>
  <c r="GJ75" i="41"/>
  <c r="GJ91" i="41"/>
  <c r="FM36" i="41"/>
  <c r="FN36" i="41" s="1"/>
  <c r="FM44" i="41"/>
  <c r="FN44" i="41" s="1"/>
  <c r="FM82" i="41"/>
  <c r="FN82" i="41" s="1"/>
  <c r="FM52" i="41"/>
  <c r="FN52" i="41" s="1"/>
  <c r="FM60" i="41"/>
  <c r="FN60" i="41" s="1"/>
  <c r="FM20" i="41"/>
  <c r="FN20" i="41" s="1"/>
  <c r="GJ37" i="41"/>
  <c r="GJ53" i="41"/>
  <c r="DL19" i="41"/>
  <c r="BP19" i="41"/>
  <c r="BB19" i="41"/>
  <c r="CA25" i="41"/>
  <c r="FD5" i="41"/>
  <c r="CA28" i="41" s="1"/>
  <c r="DK20" i="41"/>
  <c r="IA20" i="41"/>
  <c r="BE20" i="41" s="1"/>
  <c r="DK35" i="41"/>
  <c r="DM35" i="41" s="1"/>
  <c r="DN35" i="41" s="1"/>
  <c r="IA35" i="41"/>
  <c r="BE35" i="41" s="1"/>
  <c r="DK50" i="41"/>
  <c r="DM50" i="41" s="1"/>
  <c r="DN50" i="41" s="1"/>
  <c r="IA50" i="41"/>
  <c r="BE50" i="41" s="1"/>
  <c r="DK51" i="41"/>
  <c r="DM51" i="41" s="1"/>
  <c r="DN51" i="41" s="1"/>
  <c r="IA51" i="41"/>
  <c r="BE51" i="41" s="1"/>
  <c r="BW25" i="41"/>
  <c r="EZ5" i="41"/>
  <c r="BW28" i="41" s="1"/>
  <c r="DK42" i="41"/>
  <c r="DM42" i="41" s="1"/>
  <c r="DN42" i="41" s="1"/>
  <c r="IA42" i="41"/>
  <c r="BE42" i="41" s="1"/>
  <c r="CC25" i="41"/>
  <c r="FF5" i="41"/>
  <c r="CC28" i="41" s="1"/>
  <c r="GI15" i="41"/>
  <c r="FG5" i="41"/>
  <c r="CD28" i="41" s="1"/>
  <c r="CD25" i="41"/>
  <c r="GJ20" i="41"/>
  <c r="GK20" i="41" s="1"/>
  <c r="GJ24" i="41"/>
  <c r="GI24" i="41"/>
  <c r="GJ40" i="41"/>
  <c r="GI40" i="41"/>
  <c r="GJ42" i="41"/>
  <c r="GK42" i="41" s="1"/>
  <c r="GJ56" i="41"/>
  <c r="GI56" i="41"/>
  <c r="DK72" i="41"/>
  <c r="DM72" i="41" s="1"/>
  <c r="DN72" i="41" s="1"/>
  <c r="IA72" i="41"/>
  <c r="BE72" i="41" s="1"/>
  <c r="GJ31" i="41"/>
  <c r="GK31" i="41" s="1"/>
  <c r="GJ39" i="41"/>
  <c r="GK39" i="41" s="1"/>
  <c r="GJ63" i="41"/>
  <c r="GJ72" i="41"/>
  <c r="GK72" i="41" s="1"/>
  <c r="DK79" i="41"/>
  <c r="DM79" i="41" s="1"/>
  <c r="DN79" i="41" s="1"/>
  <c r="IA79" i="41"/>
  <c r="BE79" i="41" s="1"/>
  <c r="GJ80" i="41"/>
  <c r="GJ88" i="41"/>
  <c r="HT17" i="41"/>
  <c r="DK43" i="41"/>
  <c r="DM43" i="41" s="1"/>
  <c r="DN43" i="41" s="1"/>
  <c r="IA43" i="41"/>
  <c r="BE43" i="41" s="1"/>
  <c r="FA5" i="41"/>
  <c r="BX28" i="41" s="1"/>
  <c r="BX25" i="41"/>
  <c r="FE5" i="41"/>
  <c r="CB28" i="41" s="1"/>
  <c r="CB25" i="41"/>
  <c r="GJ16" i="41"/>
  <c r="GI21" i="41"/>
  <c r="GJ28" i="41"/>
  <c r="GI28" i="41"/>
  <c r="GJ30" i="41"/>
  <c r="GJ44" i="41"/>
  <c r="GI44" i="41"/>
  <c r="GJ46" i="41"/>
  <c r="GJ60" i="41"/>
  <c r="GI60" i="41"/>
  <c r="GJ62" i="41"/>
  <c r="GJ21" i="41"/>
  <c r="GJ29" i="41"/>
  <c r="GJ45" i="41"/>
  <c r="GJ61" i="41"/>
  <c r="GJ68" i="41"/>
  <c r="GJ74" i="41"/>
  <c r="GI74" i="41"/>
  <c r="GJ76" i="41"/>
  <c r="GJ82" i="41"/>
  <c r="GI82" i="41"/>
  <c r="GJ84" i="41"/>
  <c r="GJ90" i="41"/>
  <c r="GI90" i="41"/>
  <c r="GJ92" i="41"/>
  <c r="GJ65" i="41"/>
  <c r="DL18" i="41"/>
  <c r="BP18" i="41"/>
  <c r="BB18" i="41"/>
  <c r="FB5" i="41"/>
  <c r="BY28" i="41" s="1"/>
  <c r="FR17" i="41"/>
  <c r="FQ17" i="41"/>
  <c r="DK31" i="41"/>
  <c r="DM31" i="41" s="1"/>
  <c r="DN31" i="41" s="1"/>
  <c r="IA31" i="41"/>
  <c r="BE31" i="41" s="1"/>
  <c r="DK39" i="41"/>
  <c r="DM39" i="41" s="1"/>
  <c r="DN39" i="41" s="1"/>
  <c r="IA39" i="41"/>
  <c r="BE39" i="41" s="1"/>
  <c r="BU25" i="41"/>
  <c r="EX5" i="41"/>
  <c r="BU28" i="41" s="1"/>
  <c r="EY5" i="41"/>
  <c r="BV28" i="41" s="1"/>
  <c r="BV25" i="41"/>
  <c r="GJ18" i="41"/>
  <c r="GJ32" i="41"/>
  <c r="GI32" i="41"/>
  <c r="GJ48" i="41"/>
  <c r="GI48" i="41"/>
  <c r="GJ50" i="41"/>
  <c r="GK50" i="41" s="1"/>
  <c r="GJ64" i="41"/>
  <c r="GI64" i="41"/>
  <c r="IA68" i="41"/>
  <c r="BE68" i="41" s="1"/>
  <c r="GJ15" i="41"/>
  <c r="GJ35" i="41"/>
  <c r="GK35" i="41" s="1"/>
  <c r="GJ51" i="41"/>
  <c r="GK51" i="41" s="1"/>
  <c r="GJ66" i="41"/>
  <c r="GI66" i="41"/>
  <c r="GJ70" i="41"/>
  <c r="GI70" i="41"/>
  <c r="GJ78" i="41"/>
  <c r="GI78" i="41"/>
  <c r="GJ86" i="41"/>
  <c r="GI86" i="41"/>
  <c r="GJ94" i="41"/>
  <c r="GI94" i="41"/>
  <c r="GJ71" i="41"/>
  <c r="GJ79" i="41"/>
  <c r="GK79" i="41" s="1"/>
  <c r="GJ87" i="41"/>
  <c r="FR16" i="41"/>
  <c r="FQ16" i="41"/>
  <c r="DL20" i="41"/>
  <c r="BP20" i="41"/>
  <c r="BB20" i="41"/>
  <c r="BS25" i="41"/>
  <c r="EV5" i="41"/>
  <c r="BS28" i="41" s="1"/>
  <c r="FM17" i="41"/>
  <c r="FN17" i="41" s="1"/>
  <c r="EW5" i="41"/>
  <c r="BT28" i="41" s="1"/>
  <c r="BT25" i="41"/>
  <c r="FC5" i="41"/>
  <c r="BZ28" i="41" s="1"/>
  <c r="BZ25" i="41"/>
  <c r="FM21" i="41"/>
  <c r="FN21" i="41" s="1"/>
  <c r="GJ22" i="41"/>
  <c r="GJ36" i="41"/>
  <c r="GI36" i="41"/>
  <c r="GJ38" i="41"/>
  <c r="GJ52" i="41"/>
  <c r="GI52" i="41"/>
  <c r="GJ54" i="41"/>
  <c r="GJ25" i="41"/>
  <c r="GJ33" i="41"/>
  <c r="GJ41" i="41"/>
  <c r="GJ49" i="41"/>
  <c r="GJ57" i="41"/>
  <c r="FR18" i="41"/>
  <c r="BS17" i="41"/>
  <c r="DT5" i="41"/>
  <c r="BS20" i="41" s="1"/>
  <c r="GK68" i="41" l="1"/>
  <c r="IA34" i="41"/>
  <c r="BE34" i="41" s="1"/>
  <c r="GK34" i="41"/>
  <c r="DK22" i="41"/>
  <c r="DM22" i="41" s="1"/>
  <c r="DN22" i="41" s="1"/>
  <c r="GK22" i="41"/>
  <c r="GK38" i="41"/>
  <c r="IA87" i="41"/>
  <c r="BE87" i="41" s="1"/>
  <c r="DK38" i="41"/>
  <c r="DM38" i="41" s="1"/>
  <c r="DN38" i="41" s="1"/>
  <c r="IA27" i="41"/>
  <c r="BE27" i="41" s="1"/>
  <c r="DK81" i="41"/>
  <c r="DM81" i="41" s="1"/>
  <c r="DN81" i="41" s="1"/>
  <c r="DK80" i="41"/>
  <c r="DM80" i="41" s="1"/>
  <c r="DN80" i="41" s="1"/>
  <c r="IA30" i="41"/>
  <c r="BE30" i="41" s="1"/>
  <c r="DK91" i="41"/>
  <c r="DM91" i="41" s="1"/>
  <c r="DN91" i="41" s="1"/>
  <c r="GK30" i="41"/>
  <c r="IA49" i="41"/>
  <c r="BE49" i="41" s="1"/>
  <c r="DK54" i="41"/>
  <c r="DM54" i="41" s="1"/>
  <c r="DN54" i="41" s="1"/>
  <c r="GG17" i="41"/>
  <c r="GK81" i="41"/>
  <c r="GK49" i="41"/>
  <c r="GK54" i="41"/>
  <c r="IA63" i="41"/>
  <c r="BE63" i="41" s="1"/>
  <c r="GK80" i="41"/>
  <c r="GK63" i="41"/>
  <c r="GK87" i="41"/>
  <c r="GK91" i="41"/>
  <c r="GG19" i="41"/>
  <c r="FZ17" i="41"/>
  <c r="GJ17" i="41" s="1"/>
  <c r="HZ17" i="41"/>
  <c r="IA71" i="41"/>
  <c r="BE71" i="41" s="1"/>
  <c r="FZ19" i="41"/>
  <c r="GJ19" i="41" s="1"/>
  <c r="CY18" i="41"/>
  <c r="GK92" i="41"/>
  <c r="GK76" i="41"/>
  <c r="DK92" i="41"/>
  <c r="DM92" i="41" s="1"/>
  <c r="DN92" i="41" s="1"/>
  <c r="IA76" i="41"/>
  <c r="BE76" i="41" s="1"/>
  <c r="DK41" i="41"/>
  <c r="DM41" i="41" s="1"/>
  <c r="DN41" i="41" s="1"/>
  <c r="IA84" i="41"/>
  <c r="BE84" i="41" s="1"/>
  <c r="GK41" i="41"/>
  <c r="GK84" i="41"/>
  <c r="DK29" i="41"/>
  <c r="DM29" i="41" s="1"/>
  <c r="DN29" i="41" s="1"/>
  <c r="GK57" i="41"/>
  <c r="IA53" i="41"/>
  <c r="BE53" i="41" s="1"/>
  <c r="DK46" i="41"/>
  <c r="DM46" i="41" s="1"/>
  <c r="DN46" i="41" s="1"/>
  <c r="GK29" i="41"/>
  <c r="DK47" i="41"/>
  <c r="DM47" i="41" s="1"/>
  <c r="DN47" i="41" s="1"/>
  <c r="GK46" i="41"/>
  <c r="IA93" i="41"/>
  <c r="BE93" i="41" s="1"/>
  <c r="DK58" i="41"/>
  <c r="DM58" i="41" s="1"/>
  <c r="DN58" i="41" s="1"/>
  <c r="DK23" i="41"/>
  <c r="DM23" i="41" s="1"/>
  <c r="DN23" i="41" s="1"/>
  <c r="GK62" i="41"/>
  <c r="DK88" i="41"/>
  <c r="DM88" i="41" s="1"/>
  <c r="DN88" i="41" s="1"/>
  <c r="GK23" i="41"/>
  <c r="GK58" i="41"/>
  <c r="GK93" i="41"/>
  <c r="GK59" i="41"/>
  <c r="GK26" i="41"/>
  <c r="GK67" i="41"/>
  <c r="GK47" i="41"/>
  <c r="DK55" i="41"/>
  <c r="DM55" i="41" s="1"/>
  <c r="DN55" i="41" s="1"/>
  <c r="GK71" i="41"/>
  <c r="DK67" i="41"/>
  <c r="DM67" i="41" s="1"/>
  <c r="DN67" i="41" s="1"/>
  <c r="DK57" i="41"/>
  <c r="DM57" i="41" s="1"/>
  <c r="DN57" i="41" s="1"/>
  <c r="GK53" i="41"/>
  <c r="GK25" i="41"/>
  <c r="DK62" i="41"/>
  <c r="DM62" i="41" s="1"/>
  <c r="DN62" i="41" s="1"/>
  <c r="DK59" i="41"/>
  <c r="DM59" i="41" s="1"/>
  <c r="DN59" i="41" s="1"/>
  <c r="DK26" i="41"/>
  <c r="DM26" i="41" s="1"/>
  <c r="DN26" i="41" s="1"/>
  <c r="DK33" i="41"/>
  <c r="DM33" i="41" s="1"/>
  <c r="DN33" i="41" s="1"/>
  <c r="IA83" i="41"/>
  <c r="BE83" i="41" s="1"/>
  <c r="DK75" i="41"/>
  <c r="DM75" i="41" s="1"/>
  <c r="DN75" i="41" s="1"/>
  <c r="GK45" i="41"/>
  <c r="IA61" i="41"/>
  <c r="BE61" i="41" s="1"/>
  <c r="DK45" i="41"/>
  <c r="DM45" i="41" s="1"/>
  <c r="DN45" i="41" s="1"/>
  <c r="DK25" i="41"/>
  <c r="DM25" i="41" s="1"/>
  <c r="DN25" i="41" s="1"/>
  <c r="GK33" i="41"/>
  <c r="DK83" i="41"/>
  <c r="DM83" i="41" s="1"/>
  <c r="DN83" i="41" s="1"/>
  <c r="GK61" i="41"/>
  <c r="GK88" i="41"/>
  <c r="GK55" i="41"/>
  <c r="GK75" i="41"/>
  <c r="DK85" i="41"/>
  <c r="DM85" i="41" s="1"/>
  <c r="DN85" i="41" s="1"/>
  <c r="IA77" i="41"/>
  <c r="BE77" i="41" s="1"/>
  <c r="IA16" i="41"/>
  <c r="BE16" i="41" s="1"/>
  <c r="DK37" i="41"/>
  <c r="DM37" i="41" s="1"/>
  <c r="DN37" i="41" s="1"/>
  <c r="GK89" i="41"/>
  <c r="GK77" i="41"/>
  <c r="IA65" i="41"/>
  <c r="BE65" i="41" s="1"/>
  <c r="GK73" i="41"/>
  <c r="IA69" i="41"/>
  <c r="BE69" i="41" s="1"/>
  <c r="GK69" i="41"/>
  <c r="GK65" i="41"/>
  <c r="GK16" i="41"/>
  <c r="IA73" i="41"/>
  <c r="BE73" i="41" s="1"/>
  <c r="GK37" i="41"/>
  <c r="IA89" i="41"/>
  <c r="BE89" i="41" s="1"/>
  <c r="GK85" i="41"/>
  <c r="DK52" i="41"/>
  <c r="DM52" i="41" s="1"/>
  <c r="DN52" i="41" s="1"/>
  <c r="IA52" i="41"/>
  <c r="BE52" i="41" s="1"/>
  <c r="GK52" i="41"/>
  <c r="DK36" i="41"/>
  <c r="DM36" i="41" s="1"/>
  <c r="DN36" i="41" s="1"/>
  <c r="IA36" i="41"/>
  <c r="BE36" i="41" s="1"/>
  <c r="GK36" i="41"/>
  <c r="DK86" i="41"/>
  <c r="DM86" i="41" s="1"/>
  <c r="DN86" i="41" s="1"/>
  <c r="GK86" i="41"/>
  <c r="IA86" i="41"/>
  <c r="BE86" i="41" s="1"/>
  <c r="DK70" i="41"/>
  <c r="DM70" i="41" s="1"/>
  <c r="DN70" i="41" s="1"/>
  <c r="GK70" i="41"/>
  <c r="IA70" i="41"/>
  <c r="BE70" i="41" s="1"/>
  <c r="DK66" i="41"/>
  <c r="DM66" i="41" s="1"/>
  <c r="DN66" i="41" s="1"/>
  <c r="GK66" i="41"/>
  <c r="IA66" i="41"/>
  <c r="BE66" i="41" s="1"/>
  <c r="DK48" i="41"/>
  <c r="DM48" i="41" s="1"/>
  <c r="DN48" i="41" s="1"/>
  <c r="GK48" i="41"/>
  <c r="IA48" i="41"/>
  <c r="BE48" i="41" s="1"/>
  <c r="DK82" i="41"/>
  <c r="DM82" i="41" s="1"/>
  <c r="DN82" i="41" s="1"/>
  <c r="IA82" i="41"/>
  <c r="BE82" i="41" s="1"/>
  <c r="GK82" i="41"/>
  <c r="DK60" i="41"/>
  <c r="DM60" i="41" s="1"/>
  <c r="DN60" i="41" s="1"/>
  <c r="GK60" i="41"/>
  <c r="IA60" i="41"/>
  <c r="BE60" i="41" s="1"/>
  <c r="DK28" i="41"/>
  <c r="DM28" i="41" s="1"/>
  <c r="DN28" i="41" s="1"/>
  <c r="GK28" i="41"/>
  <c r="IA28" i="41"/>
  <c r="BE28" i="41" s="1"/>
  <c r="DL16" i="41"/>
  <c r="DM16" i="41" s="1"/>
  <c r="DN16" i="41" s="1"/>
  <c r="BP16" i="41"/>
  <c r="BB16" i="41"/>
  <c r="CW3" i="41"/>
  <c r="AB3" i="41" s="1"/>
  <c r="DK94" i="41"/>
  <c r="DM94" i="41" s="1"/>
  <c r="DN94" i="41" s="1"/>
  <c r="GK94" i="41"/>
  <c r="IA94" i="41"/>
  <c r="BE94" i="41" s="1"/>
  <c r="DK78" i="41"/>
  <c r="DM78" i="41" s="1"/>
  <c r="DN78" i="41" s="1"/>
  <c r="GK78" i="41"/>
  <c r="IA78" i="41"/>
  <c r="BE78" i="41" s="1"/>
  <c r="DK64" i="41"/>
  <c r="DM64" i="41" s="1"/>
  <c r="DN64" i="41" s="1"/>
  <c r="GK64" i="41"/>
  <c r="IA64" i="41"/>
  <c r="BE64" i="41" s="1"/>
  <c r="DK32" i="41"/>
  <c r="DM32" i="41" s="1"/>
  <c r="DN32" i="41" s="1"/>
  <c r="GK32" i="41"/>
  <c r="IA32" i="41"/>
  <c r="BE32" i="41" s="1"/>
  <c r="DL17" i="41"/>
  <c r="BP17" i="41"/>
  <c r="BB17" i="41"/>
  <c r="DK90" i="41"/>
  <c r="DM90" i="41" s="1"/>
  <c r="DN90" i="41" s="1"/>
  <c r="IA90" i="41"/>
  <c r="BE90" i="41" s="1"/>
  <c r="GK90" i="41"/>
  <c r="DK74" i="41"/>
  <c r="DM74" i="41" s="1"/>
  <c r="DN74" i="41" s="1"/>
  <c r="IA74" i="41"/>
  <c r="BE74" i="41" s="1"/>
  <c r="GK74" i="41"/>
  <c r="DK44" i="41"/>
  <c r="DM44" i="41" s="1"/>
  <c r="DN44" i="41" s="1"/>
  <c r="GK44" i="41"/>
  <c r="IA44" i="41"/>
  <c r="BE44" i="41" s="1"/>
  <c r="DK21" i="41"/>
  <c r="DM21" i="41" s="1"/>
  <c r="DN21" i="41" s="1"/>
  <c r="IA21" i="41"/>
  <c r="BE21" i="41" s="1"/>
  <c r="GK21" i="41"/>
  <c r="HZ19" i="41"/>
  <c r="DK56" i="41"/>
  <c r="DM56" i="41" s="1"/>
  <c r="DN56" i="41" s="1"/>
  <c r="GK56" i="41"/>
  <c r="IA56" i="41"/>
  <c r="BE56" i="41" s="1"/>
  <c r="DK40" i="41"/>
  <c r="DM40" i="41" s="1"/>
  <c r="DN40" i="41" s="1"/>
  <c r="GK40" i="41"/>
  <c r="IA40" i="41"/>
  <c r="BE40" i="41" s="1"/>
  <c r="DK24" i="41"/>
  <c r="DM24" i="41" s="1"/>
  <c r="DN24" i="41" s="1"/>
  <c r="GK24" i="41"/>
  <c r="IA24" i="41"/>
  <c r="BE24" i="41" s="1"/>
  <c r="DK15" i="41"/>
  <c r="DM15" i="41" s="1"/>
  <c r="IA15" i="41"/>
  <c r="GK15" i="41"/>
  <c r="DM20" i="41"/>
  <c r="DN20" i="41" s="1"/>
  <c r="GI17" i="41" l="1"/>
  <c r="GI19" i="41"/>
  <c r="IA19" i="41" s="1"/>
  <c r="BE19" i="41" s="1"/>
  <c r="GD18" i="41"/>
  <c r="GE18" i="41"/>
  <c r="GC18" i="41"/>
  <c r="GF18" i="41"/>
  <c r="DN15" i="41"/>
  <c r="BE15" i="41"/>
  <c r="DK17" i="41" l="1"/>
  <c r="DM17" i="41" s="1"/>
  <c r="DN17" i="41" s="1"/>
  <c r="GK17" i="41"/>
  <c r="GK19" i="41"/>
  <c r="DK19" i="41"/>
  <c r="DM19" i="41" s="1"/>
  <c r="DN19" i="41" s="1"/>
  <c r="IA17" i="41"/>
  <c r="BE17" i="41" s="1"/>
  <c r="GG18" i="41"/>
  <c r="GI18" i="41" s="1"/>
  <c r="DK18" i="41" l="1"/>
  <c r="DM18" i="41" s="1"/>
  <c r="DN18" i="41" s="1"/>
  <c r="GK18" i="41"/>
  <c r="IA18" i="41"/>
  <c r="DH2" i="41" l="1"/>
  <c r="BE18" i="41"/>
  <c r="CW2" i="41"/>
  <c r="DB2" i="41" l="1"/>
  <c r="AB4" i="41" s="1"/>
  <c r="CO2" i="41" s="1"/>
  <c r="AB2" i="41"/>
</calcChain>
</file>

<file path=xl/sharedStrings.xml><?xml version="1.0" encoding="utf-8"?>
<sst xmlns="http://schemas.openxmlformats.org/spreadsheetml/2006/main" count="315" uniqueCount="202">
  <si>
    <t>3/3</t>
    <phoneticPr fontId="3"/>
  </si>
  <si>
    <t>学校名</t>
    <rPh sb="0" eb="3">
      <t>ガッコウメイ</t>
    </rPh>
    <phoneticPr fontId="3"/>
  </si>
  <si>
    <t>担当者名</t>
    <rPh sb="0" eb="3">
      <t>タントウシャ</t>
    </rPh>
    <rPh sb="3" eb="4">
      <t>メイ</t>
    </rPh>
    <phoneticPr fontId="6"/>
  </si>
  <si>
    <t>授業料減免
見込総額</t>
    <rPh sb="0" eb="3">
      <t>ジュギョウリョウ</t>
    </rPh>
    <rPh sb="3" eb="5">
      <t>ゲンメン</t>
    </rPh>
    <rPh sb="6" eb="8">
      <t>ミコミ</t>
    </rPh>
    <rPh sb="8" eb="9">
      <t>ソウ</t>
    </rPh>
    <rPh sb="9" eb="10">
      <t>ガク</t>
    </rPh>
    <phoneticPr fontId="3"/>
  </si>
  <si>
    <t>2/3</t>
    <phoneticPr fontId="3"/>
  </si>
  <si>
    <t>法人名</t>
    <rPh sb="0" eb="1">
      <t>ホウ</t>
    </rPh>
    <rPh sb="1" eb="2">
      <t>ヒト</t>
    </rPh>
    <rPh sb="2" eb="3">
      <t>メイ</t>
    </rPh>
    <phoneticPr fontId="3"/>
  </si>
  <si>
    <t>電話番号</t>
    <rPh sb="0" eb="2">
      <t>デンワ</t>
    </rPh>
    <rPh sb="2" eb="4">
      <t>バンゴウ</t>
    </rPh>
    <phoneticPr fontId="6"/>
  </si>
  <si>
    <t>入学金減免</t>
    <rPh sb="0" eb="3">
      <t>ニュウガクキン</t>
    </rPh>
    <rPh sb="3" eb="5">
      <t>ゲンメン</t>
    </rPh>
    <phoneticPr fontId="3"/>
  </si>
  <si>
    <t>交付
申請額</t>
    <rPh sb="0" eb="2">
      <t>コウフ</t>
    </rPh>
    <rPh sb="3" eb="6">
      <t>シンセイガク</t>
    </rPh>
    <phoneticPr fontId="3"/>
  </si>
  <si>
    <t>補助金
対象者</t>
    <rPh sb="0" eb="3">
      <t>ホジョキン</t>
    </rPh>
    <rPh sb="4" eb="6">
      <t>タイショウ</t>
    </rPh>
    <rPh sb="6" eb="7">
      <t>シャ</t>
    </rPh>
    <phoneticPr fontId="3"/>
  </si>
  <si>
    <t>1/3</t>
    <phoneticPr fontId="3"/>
  </si>
  <si>
    <t>E-MAIL</t>
  </si>
  <si>
    <t>計</t>
    <rPh sb="0" eb="1">
      <t>ケイ</t>
    </rPh>
    <phoneticPr fontId="3"/>
  </si>
  <si>
    <t>入力
番号</t>
    <rPh sb="0" eb="2">
      <t>ニュウリョク</t>
    </rPh>
    <rPh sb="3" eb="5">
      <t>バンゴウ</t>
    </rPh>
    <phoneticPr fontId="3"/>
  </si>
  <si>
    <t>a</t>
    <phoneticPr fontId="3"/>
  </si>
  <si>
    <t>b</t>
    <phoneticPr fontId="6"/>
  </si>
  <si>
    <t>c</t>
    <phoneticPr fontId="3"/>
  </si>
  <si>
    <t>d</t>
    <phoneticPr fontId="3"/>
  </si>
  <si>
    <t>n</t>
    <phoneticPr fontId="6"/>
  </si>
  <si>
    <t>実験実習料・施設設備資金
などの授業料以外の金額を
含めないこと</t>
    <rPh sb="0" eb="2">
      <t>ジッケン</t>
    </rPh>
    <rPh sb="2" eb="4">
      <t>ジッシュウ</t>
    </rPh>
    <rPh sb="4" eb="5">
      <t>リョウ</t>
    </rPh>
    <rPh sb="6" eb="8">
      <t>シセツ</t>
    </rPh>
    <rPh sb="8" eb="10">
      <t>セツビ</t>
    </rPh>
    <rPh sb="10" eb="12">
      <t>シキン</t>
    </rPh>
    <rPh sb="16" eb="19">
      <t>ジュギョウリョウ</t>
    </rPh>
    <rPh sb="19" eb="21">
      <t>イガイ</t>
    </rPh>
    <rPh sb="22" eb="24">
      <t>キンガク</t>
    </rPh>
    <rPh sb="26" eb="27">
      <t>フク</t>
    </rPh>
    <phoneticPr fontId="3"/>
  </si>
  <si>
    <t>4月</t>
    <rPh sb="1" eb="2">
      <t>ガツ</t>
    </rPh>
    <phoneticPr fontId="16"/>
  </si>
  <si>
    <t>5月</t>
  </si>
  <si>
    <t>6月</t>
  </si>
  <si>
    <t>7月</t>
  </si>
  <si>
    <t>8月</t>
  </si>
  <si>
    <t>9月</t>
  </si>
  <si>
    <t>10月</t>
  </si>
  <si>
    <t>11月</t>
  </si>
  <si>
    <t>12月</t>
  </si>
  <si>
    <t>1月</t>
  </si>
  <si>
    <t>2月</t>
  </si>
  <si>
    <t>3月</t>
  </si>
  <si>
    <r>
      <t xml:space="preserve">学科名
</t>
    </r>
    <r>
      <rPr>
        <b/>
        <sz val="10"/>
        <color rgb="FFFF0000"/>
        <rFont val="ＭＳ ゴシック"/>
        <family val="3"/>
        <charset val="128"/>
      </rPr>
      <t>※同一学科は
「固めて」入力</t>
    </r>
    <rPh sb="0" eb="2">
      <t>ガッカ</t>
    </rPh>
    <rPh sb="2" eb="3">
      <t>メイ</t>
    </rPh>
    <rPh sb="3" eb="4">
      <t>ガクメイ</t>
    </rPh>
    <rPh sb="6" eb="8">
      <t>ドウイツ</t>
    </rPh>
    <rPh sb="8" eb="10">
      <t>ガッカ</t>
    </rPh>
    <rPh sb="13" eb="14">
      <t>カタ</t>
    </rPh>
    <rPh sb="17" eb="19">
      <t>ニュウリョク</t>
    </rPh>
    <phoneticPr fontId="3"/>
  </si>
  <si>
    <r>
      <t xml:space="preserve">コース・専攻名
</t>
    </r>
    <r>
      <rPr>
        <b/>
        <sz val="10"/>
        <color rgb="FFFF0000"/>
        <rFont val="ＭＳ ゴシック"/>
        <family val="3"/>
        <charset val="128"/>
      </rPr>
      <t>※同一コース・専攻は
「固めて」入力</t>
    </r>
    <rPh sb="4" eb="6">
      <t>センコウ</t>
    </rPh>
    <rPh sb="6" eb="7">
      <t>メイ</t>
    </rPh>
    <rPh sb="10" eb="12">
      <t>ドウイツ</t>
    </rPh>
    <rPh sb="16" eb="18">
      <t>センコウ</t>
    </rPh>
    <rPh sb="21" eb="22">
      <t>カタ</t>
    </rPh>
    <rPh sb="25" eb="27">
      <t>ニュウリョク</t>
    </rPh>
    <phoneticPr fontId="6"/>
  </si>
  <si>
    <r>
      <t xml:space="preserve">昼夜区分
</t>
    </r>
    <r>
      <rPr>
        <b/>
        <sz val="9"/>
        <color rgb="FFFF0000"/>
        <rFont val="ＭＳ ゴシック"/>
        <family val="3"/>
        <charset val="128"/>
      </rPr>
      <t>(半角)</t>
    </r>
    <rPh sb="0" eb="2">
      <t>チュウヤ</t>
    </rPh>
    <rPh sb="2" eb="4">
      <t>クブン</t>
    </rPh>
    <rPh sb="6" eb="8">
      <t>ハンカク</t>
    </rPh>
    <phoneticPr fontId="3"/>
  </si>
  <si>
    <t>氏名</t>
    <rPh sb="0" eb="2">
      <t>シメイ</t>
    </rPh>
    <phoneticPr fontId="3"/>
  </si>
  <si>
    <t>年間
授業料
減免額</t>
    <rPh sb="0" eb="2">
      <t>ネンカン</t>
    </rPh>
    <rPh sb="3" eb="6">
      <t>ジュギョウリョウ</t>
    </rPh>
    <rPh sb="7" eb="9">
      <t>ゲンメン</t>
    </rPh>
    <rPh sb="9" eb="10">
      <t>ガク</t>
    </rPh>
    <phoneticPr fontId="16"/>
  </si>
  <si>
    <t>入学金
減免額</t>
    <rPh sb="0" eb="3">
      <t>ニュウガクキン</t>
    </rPh>
    <rPh sb="4" eb="6">
      <t>ゲンメン</t>
    </rPh>
    <rPh sb="6" eb="7">
      <t>ガク</t>
    </rPh>
    <phoneticPr fontId="16"/>
  </si>
  <si>
    <t>1月</t>
    <rPh sb="1" eb="2">
      <t>ガツ</t>
    </rPh>
    <phoneticPr fontId="16"/>
  </si>
  <si>
    <t>当該生徒に
適用される
年間授業料</t>
    <rPh sb="0" eb="2">
      <t>トウガイ</t>
    </rPh>
    <rPh sb="2" eb="4">
      <t>セイト</t>
    </rPh>
    <rPh sb="6" eb="8">
      <t>テキヨウ</t>
    </rPh>
    <rPh sb="12" eb="14">
      <t>ネンカン</t>
    </rPh>
    <rPh sb="14" eb="17">
      <t>ジュギョウリョウ</t>
    </rPh>
    <phoneticPr fontId="3"/>
  </si>
  <si>
    <t>授業料減免
国の上限額</t>
    <phoneticPr fontId="3"/>
  </si>
  <si>
    <t>当該生徒に
適用される
入学金</t>
    <rPh sb="0" eb="2">
      <t>トウガイ</t>
    </rPh>
    <rPh sb="2" eb="4">
      <t>セイト</t>
    </rPh>
    <rPh sb="6" eb="8">
      <t>テキヨウ</t>
    </rPh>
    <rPh sb="12" eb="15">
      <t>ニュウガクキン</t>
    </rPh>
    <phoneticPr fontId="3"/>
  </si>
  <si>
    <t>入学金減免
国の上限額</t>
    <rPh sb="0" eb="3">
      <t>ニュウガクキン</t>
    </rPh>
    <rPh sb="3" eb="5">
      <t>ゲンメン</t>
    </rPh>
    <rPh sb="6" eb="7">
      <t>クニ</t>
    </rPh>
    <rPh sb="8" eb="11">
      <t>ジョウゲンガク</t>
    </rPh>
    <phoneticPr fontId="3"/>
  </si>
  <si>
    <t>（円）</t>
    <rPh sb="1" eb="2">
      <t>エン</t>
    </rPh>
    <phoneticPr fontId="3"/>
  </si>
  <si>
    <t>（円）</t>
    <rPh sb="1" eb="2">
      <t>エン</t>
    </rPh>
    <phoneticPr fontId="16"/>
  </si>
  <si>
    <t>学年</t>
    <rPh sb="0" eb="2">
      <t>ガクネン</t>
    </rPh>
    <phoneticPr fontId="3"/>
  </si>
  <si>
    <t>l</t>
    <phoneticPr fontId="2"/>
  </si>
  <si>
    <t>備考</t>
    <rPh sb="0" eb="2">
      <t>ビコウ</t>
    </rPh>
    <phoneticPr fontId="2"/>
  </si>
  <si>
    <t>前期合計</t>
    <rPh sb="0" eb="2">
      <t>ゼンキ</t>
    </rPh>
    <rPh sb="2" eb="4">
      <t>ゴウケイ</t>
    </rPh>
    <phoneticPr fontId="2"/>
  </si>
  <si>
    <t>後期合計</t>
    <rPh sb="0" eb="2">
      <t>コウキ</t>
    </rPh>
    <rPh sb="2" eb="4">
      <t>ゴウケイ</t>
    </rPh>
    <phoneticPr fontId="2"/>
  </si>
  <si>
    <t>前期計</t>
    <rPh sb="0" eb="2">
      <t>ゼンキ</t>
    </rPh>
    <rPh sb="2" eb="3">
      <t>ケイ</t>
    </rPh>
    <phoneticPr fontId="2"/>
  </si>
  <si>
    <t>後期計</t>
    <rPh sb="0" eb="2">
      <t>コウキ</t>
    </rPh>
    <rPh sb="2" eb="3">
      <t>ケイ</t>
    </rPh>
    <phoneticPr fontId="2"/>
  </si>
  <si>
    <t>年間合計</t>
    <rPh sb="0" eb="2">
      <t>ネンカン</t>
    </rPh>
    <rPh sb="2" eb="4">
      <t>ゴウケイ</t>
    </rPh>
    <phoneticPr fontId="6"/>
  </si>
  <si>
    <t>計</t>
    <rPh sb="0" eb="1">
      <t>ケイ</t>
    </rPh>
    <phoneticPr fontId="2"/>
  </si>
  <si>
    <t>昼夜区分</t>
    <rPh sb="0" eb="2">
      <t>チュウヤ</t>
    </rPh>
    <rPh sb="2" eb="4">
      <t>クブン</t>
    </rPh>
    <phoneticPr fontId="3"/>
  </si>
  <si>
    <t>演算式</t>
    <rPh sb="0" eb="3">
      <t>エンザンシキ</t>
    </rPh>
    <phoneticPr fontId="2"/>
  </si>
  <si>
    <t>授業料減免額　端数調整前</t>
    <rPh sb="0" eb="3">
      <t>ジュギョウリョウ</t>
    </rPh>
    <rPh sb="3" eb="5">
      <t>ゲンメン</t>
    </rPh>
    <rPh sb="5" eb="6">
      <t>ガク</t>
    </rPh>
    <rPh sb="7" eb="9">
      <t>ハスウ</t>
    </rPh>
    <rPh sb="9" eb="11">
      <t>チョウセイ</t>
    </rPh>
    <rPh sb="11" eb="12">
      <t>マエ</t>
    </rPh>
    <phoneticPr fontId="16"/>
  </si>
  <si>
    <t>入学金減免額</t>
    <rPh sb="0" eb="2">
      <t>ニュウガク</t>
    </rPh>
    <rPh sb="2" eb="3">
      <t>キン</t>
    </rPh>
    <rPh sb="3" eb="5">
      <t>ゲンメン</t>
    </rPh>
    <rPh sb="5" eb="6">
      <t>ガク</t>
    </rPh>
    <phoneticPr fontId="6"/>
  </si>
  <si>
    <t>授業料減免額　端数調整後</t>
    <rPh sb="0" eb="3">
      <t>ジュギョウリョウ</t>
    </rPh>
    <rPh sb="3" eb="5">
      <t>ゲンメン</t>
    </rPh>
    <rPh sb="5" eb="6">
      <t>ガク</t>
    </rPh>
    <rPh sb="7" eb="9">
      <t>ハスウ</t>
    </rPh>
    <rPh sb="9" eb="11">
      <t>チョウセイ</t>
    </rPh>
    <rPh sb="11" eb="12">
      <t>ゴ</t>
    </rPh>
    <phoneticPr fontId="2"/>
  </si>
  <si>
    <t>入力データのまま</t>
    <rPh sb="0" eb="2">
      <t>ニュウリョク</t>
    </rPh>
    <phoneticPr fontId="2"/>
  </si>
  <si>
    <t>授業料の支援区分</t>
    <rPh sb="0" eb="3">
      <t>ジュギョウリョウ</t>
    </rPh>
    <rPh sb="4" eb="6">
      <t>シエン</t>
    </rPh>
    <rPh sb="6" eb="8">
      <t>クブン</t>
    </rPh>
    <phoneticPr fontId="16"/>
  </si>
  <si>
    <t>入学金の支援区分</t>
    <rPh sb="0" eb="2">
      <t>ニュウガク</t>
    </rPh>
    <rPh sb="2" eb="3">
      <t>キン</t>
    </rPh>
    <rPh sb="4" eb="6">
      <t>シエン</t>
    </rPh>
    <rPh sb="6" eb="8">
      <t>クブン</t>
    </rPh>
    <phoneticPr fontId="6"/>
  </si>
  <si>
    <t>最大月額減免額</t>
    <rPh sb="0" eb="2">
      <t>サイダイ</t>
    </rPh>
    <rPh sb="2" eb="4">
      <t>ゲツガク</t>
    </rPh>
    <rPh sb="4" eb="6">
      <t>ゲンメン</t>
    </rPh>
    <rPh sb="6" eb="7">
      <t>ガク</t>
    </rPh>
    <phoneticPr fontId="2"/>
  </si>
  <si>
    <t>適用年間減免額</t>
    <rPh sb="0" eb="2">
      <t>テキヨウ</t>
    </rPh>
    <rPh sb="2" eb="4">
      <t>ネンカン</t>
    </rPh>
    <rPh sb="4" eb="6">
      <t>ゲンメン</t>
    </rPh>
    <rPh sb="6" eb="7">
      <t>ガク</t>
    </rPh>
    <phoneticPr fontId="2"/>
  </si>
  <si>
    <t>適用減免額</t>
    <rPh sb="0" eb="2">
      <t>テキヨウ</t>
    </rPh>
    <rPh sb="2" eb="4">
      <t>ゲンメン</t>
    </rPh>
    <rPh sb="4" eb="5">
      <t>ガク</t>
    </rPh>
    <phoneticPr fontId="2"/>
  </si>
  <si>
    <r>
      <t xml:space="preserve">年間授業料
</t>
    </r>
    <r>
      <rPr>
        <b/>
        <sz val="10"/>
        <color rgb="FFFF0000"/>
        <rFont val="ＭＳ ゴシック"/>
        <family val="3"/>
        <charset val="128"/>
      </rPr>
      <t>（特待制度注意）</t>
    </r>
    <rPh sb="0" eb="2">
      <t>ネンカン</t>
    </rPh>
    <rPh sb="2" eb="5">
      <t>ジュギョウリョウ</t>
    </rPh>
    <phoneticPr fontId="3"/>
  </si>
  <si>
    <r>
      <t xml:space="preserve">入学金
</t>
    </r>
    <r>
      <rPr>
        <b/>
        <sz val="10"/>
        <color rgb="FFFF0000"/>
        <rFont val="ＭＳ ゴシック"/>
        <family val="3"/>
        <charset val="128"/>
      </rPr>
      <t>（特待制度注意）</t>
    </r>
    <rPh sb="0" eb="3">
      <t>ニュウガクキン</t>
    </rPh>
    <phoneticPr fontId="3"/>
  </si>
  <si>
    <t>家計急変者抽出</t>
    <rPh sb="0" eb="2">
      <t>カケイ</t>
    </rPh>
    <rPh sb="2" eb="4">
      <t>キュウヘン</t>
    </rPh>
    <rPh sb="4" eb="5">
      <t>シャ</t>
    </rPh>
    <rPh sb="5" eb="7">
      <t>チュウシュツ</t>
    </rPh>
    <phoneticPr fontId="2"/>
  </si>
  <si>
    <t>在籍状況・支援区分（減免割合）の状況を入力</t>
    <rPh sb="0" eb="2">
      <t>ザイセキ</t>
    </rPh>
    <rPh sb="2" eb="4">
      <t>ジョウキョウ</t>
    </rPh>
    <rPh sb="16" eb="18">
      <t>ジョウキョウ</t>
    </rPh>
    <rPh sb="19" eb="21">
      <t>ニュウリョク</t>
    </rPh>
    <phoneticPr fontId="3"/>
  </si>
  <si>
    <t>入力
番号</t>
    <rPh sb="0" eb="2">
      <t>ニュウリョク</t>
    </rPh>
    <rPh sb="3" eb="5">
      <t>バンゴウ</t>
    </rPh>
    <phoneticPr fontId="2"/>
  </si>
  <si>
    <t>q</t>
    <phoneticPr fontId="6"/>
  </si>
  <si>
    <t>支援期間</t>
    <rPh sb="0" eb="2">
      <t>シエン</t>
    </rPh>
    <rPh sb="2" eb="4">
      <t>キカン</t>
    </rPh>
    <phoneticPr fontId="2"/>
  </si>
  <si>
    <t>特殊期間事例抽出</t>
    <rPh sb="0" eb="2">
      <t>トクシュ</t>
    </rPh>
    <rPh sb="2" eb="4">
      <t>キカン</t>
    </rPh>
    <rPh sb="4" eb="6">
      <t>ジレイ</t>
    </rPh>
    <rPh sb="6" eb="8">
      <t>チュウシュツ</t>
    </rPh>
    <phoneticPr fontId="2"/>
  </si>
  <si>
    <t>支援期間の不一致を抽出</t>
    <rPh sb="0" eb="2">
      <t>シエン</t>
    </rPh>
    <rPh sb="2" eb="4">
      <t>キカン</t>
    </rPh>
    <rPh sb="5" eb="8">
      <t>フイッチ</t>
    </rPh>
    <rPh sb="9" eb="11">
      <t>チュウシュツ</t>
    </rPh>
    <phoneticPr fontId="2"/>
  </si>
  <si>
    <t>学籍番号</t>
    <rPh sb="0" eb="2">
      <t>ガクセキ</t>
    </rPh>
    <rPh sb="2" eb="4">
      <t>バンゴウ</t>
    </rPh>
    <phoneticPr fontId="3"/>
  </si>
  <si>
    <t>端数調整前</t>
    <rPh sb="0" eb="2">
      <t>ハスウ</t>
    </rPh>
    <rPh sb="2" eb="4">
      <t>チョウセイ</t>
    </rPh>
    <rPh sb="4" eb="5">
      <t>マエ</t>
    </rPh>
    <phoneticPr fontId="2"/>
  </si>
  <si>
    <t>JASSO 学校コード</t>
    <rPh sb="6" eb="8">
      <t>ガッコウ</t>
    </rPh>
    <phoneticPr fontId="3"/>
  </si>
  <si>
    <t>学年を参照</t>
    <rPh sb="0" eb="2">
      <t>ガクネン</t>
    </rPh>
    <rPh sb="3" eb="5">
      <t>サンショウ</t>
    </rPh>
    <phoneticPr fontId="2"/>
  </si>
  <si>
    <t>入学金
減免額</t>
    <rPh sb="0" eb="3">
      <t>ニュウガクキン</t>
    </rPh>
    <rPh sb="4" eb="6">
      <t>ゲンメン</t>
    </rPh>
    <rPh sb="6" eb="7">
      <t>ガク</t>
    </rPh>
    <phoneticPr fontId="2"/>
  </si>
  <si>
    <r>
      <t xml:space="preserve">管理簿からのコピペに対応
</t>
    </r>
    <r>
      <rPr>
        <sz val="9"/>
        <color rgb="FFFF0000"/>
        <rFont val="ＭＳ ゴシック"/>
        <family val="3"/>
        <charset val="128"/>
      </rPr>
      <t>文字列と分数、どちらにも対応</t>
    </r>
    <rPh sb="0" eb="2">
      <t>カンリ</t>
    </rPh>
    <rPh sb="2" eb="3">
      <t>ボ</t>
    </rPh>
    <rPh sb="10" eb="12">
      <t>タイオウ</t>
    </rPh>
    <rPh sb="13" eb="16">
      <t>モジレツ</t>
    </rPh>
    <rPh sb="17" eb="19">
      <t>ブンスウ</t>
    </rPh>
    <rPh sb="25" eb="27">
      <t>タイオウ</t>
    </rPh>
    <phoneticPr fontId="2"/>
  </si>
  <si>
    <t>給付型奨学金の最終適用月</t>
    <rPh sb="0" eb="3">
      <t>キュウフガタ</t>
    </rPh>
    <rPh sb="3" eb="6">
      <t>ショウガクキン</t>
    </rPh>
    <rPh sb="7" eb="9">
      <t>サイシュウ</t>
    </rPh>
    <rPh sb="9" eb="11">
      <t>テキヨウ</t>
    </rPh>
    <rPh sb="11" eb="12">
      <t>ヅキ</t>
    </rPh>
    <phoneticPr fontId="6"/>
  </si>
  <si>
    <t>中途退学等における除籍日</t>
    <rPh sb="0" eb="2">
      <t>チュウト</t>
    </rPh>
    <rPh sb="2" eb="4">
      <t>タイガク</t>
    </rPh>
    <rPh sb="4" eb="5">
      <t>ナド</t>
    </rPh>
    <rPh sb="9" eb="11">
      <t>ジョセキ</t>
    </rPh>
    <rPh sb="11" eb="12">
      <t>ビ</t>
    </rPh>
    <phoneticPr fontId="6"/>
  </si>
  <si>
    <t>減免対象</t>
    <rPh sb="0" eb="2">
      <t>ゲンメン</t>
    </rPh>
    <rPh sb="2" eb="4">
      <t>タイショウ</t>
    </rPh>
    <phoneticPr fontId="2"/>
  </si>
  <si>
    <t>減免対象</t>
    <rPh sb="0" eb="2">
      <t>ゲンメン</t>
    </rPh>
    <rPh sb="2" eb="4">
      <t>タイショウ</t>
    </rPh>
    <phoneticPr fontId="3"/>
  </si>
  <si>
    <t>p</t>
    <phoneticPr fontId="2"/>
  </si>
  <si>
    <t>修業
年限</t>
    <phoneticPr fontId="2"/>
  </si>
  <si>
    <t>e</t>
    <phoneticPr fontId="3"/>
  </si>
  <si>
    <t>f</t>
    <phoneticPr fontId="2"/>
  </si>
  <si>
    <t>g</t>
    <phoneticPr fontId="3"/>
  </si>
  <si>
    <t>h</t>
    <phoneticPr fontId="2"/>
  </si>
  <si>
    <t>i</t>
    <phoneticPr fontId="3"/>
  </si>
  <si>
    <t>j</t>
    <phoneticPr fontId="2"/>
  </si>
  <si>
    <t>k</t>
    <phoneticPr fontId="3"/>
  </si>
  <si>
    <t>m</t>
    <phoneticPr fontId="2"/>
  </si>
  <si>
    <t>o</t>
    <phoneticPr fontId="6"/>
  </si>
  <si>
    <t>r</t>
    <phoneticPr fontId="6"/>
  </si>
  <si>
    <t>s</t>
    <phoneticPr fontId="2"/>
  </si>
  <si>
    <t>t</t>
    <phoneticPr fontId="6"/>
  </si>
  <si>
    <t>u</t>
    <phoneticPr fontId="6"/>
  </si>
  <si>
    <t>特待生
制度の
適用</t>
    <rPh sb="0" eb="2">
      <t>トクタイ</t>
    </rPh>
    <rPh sb="2" eb="3">
      <t>セイ</t>
    </rPh>
    <rPh sb="4" eb="6">
      <t>セイド</t>
    </rPh>
    <rPh sb="8" eb="10">
      <t>テキヨウ</t>
    </rPh>
    <phoneticPr fontId="6"/>
  </si>
  <si>
    <t>JASSO以外での所得(支援区分)要件審査</t>
    <rPh sb="5" eb="7">
      <t>イガイ</t>
    </rPh>
    <rPh sb="9" eb="11">
      <t>ショトク</t>
    </rPh>
    <rPh sb="12" eb="14">
      <t>シエン</t>
    </rPh>
    <rPh sb="14" eb="16">
      <t>クブン</t>
    </rPh>
    <rPh sb="17" eb="19">
      <t>ヨウケン</t>
    </rPh>
    <rPh sb="19" eb="21">
      <t>シンサ</t>
    </rPh>
    <phoneticPr fontId="6"/>
  </si>
  <si>
    <t>v</t>
    <phoneticPr fontId="6"/>
  </si>
  <si>
    <t>中途退学等の理由により授業料の一部を学生から徴収しなかった場合の実際の年間授業料</t>
    <rPh sb="6" eb="8">
      <t>リユウ</t>
    </rPh>
    <rPh sb="11" eb="14">
      <t>ジュギョウリョウ</t>
    </rPh>
    <rPh sb="15" eb="17">
      <t>イチブ</t>
    </rPh>
    <rPh sb="18" eb="20">
      <t>ガクセイ</t>
    </rPh>
    <rPh sb="22" eb="24">
      <t>チョウシュウ</t>
    </rPh>
    <rPh sb="29" eb="31">
      <t>バアイ</t>
    </rPh>
    <rPh sb="32" eb="34">
      <t>ジッサイ</t>
    </rPh>
    <rPh sb="35" eb="37">
      <t>ネンカン</t>
    </rPh>
    <rPh sb="37" eb="40">
      <t>ジュギョウリョウ</t>
    </rPh>
    <phoneticPr fontId="6"/>
  </si>
  <si>
    <t>実際の徴収額の特殊事例抽出</t>
    <rPh sb="0" eb="2">
      <t>ジッサイ</t>
    </rPh>
    <rPh sb="3" eb="6">
      <t>チョウシュウガク</t>
    </rPh>
    <rPh sb="7" eb="9">
      <t>トクシュ</t>
    </rPh>
    <rPh sb="9" eb="11">
      <t>ジレイ</t>
    </rPh>
    <rPh sb="11" eb="13">
      <t>チュウシュツ</t>
    </rPh>
    <phoneticPr fontId="2"/>
  </si>
  <si>
    <t>家計急変者等は空欄</t>
    <rPh sb="0" eb="2">
      <t>カケイ</t>
    </rPh>
    <rPh sb="2" eb="4">
      <t>キュウヘン</t>
    </rPh>
    <rPh sb="4" eb="5">
      <t>シャ</t>
    </rPh>
    <rPh sb="5" eb="6">
      <t>ナド</t>
    </rPh>
    <rPh sb="7" eb="9">
      <t>クウラン</t>
    </rPh>
    <phoneticPr fontId="2"/>
  </si>
  <si>
    <t xml:space="preserve"> 1:昼間
 2:夜間等
 3:三部
 4:通信</t>
    <rPh sb="3" eb="5">
      <t>チュウカン</t>
    </rPh>
    <rPh sb="9" eb="11">
      <t>ヤカン</t>
    </rPh>
    <rPh sb="11" eb="12">
      <t>トウ</t>
    </rPh>
    <rPh sb="16" eb="17">
      <t>３</t>
    </rPh>
    <rPh sb="17" eb="18">
      <t>ブ</t>
    </rPh>
    <phoneticPr fontId="3"/>
  </si>
  <si>
    <t>「未入力あり」を抽出</t>
    <rPh sb="1" eb="4">
      <t>ミニュウリョク</t>
    </rPh>
    <rPh sb="8" eb="10">
      <t>チュウシュツ</t>
    </rPh>
    <phoneticPr fontId="2"/>
  </si>
  <si>
    <t>「未入力月あり」を抽出</t>
    <rPh sb="1" eb="4">
      <t>ミニュウリョク</t>
    </rPh>
    <rPh sb="4" eb="5">
      <t>ツキ</t>
    </rPh>
    <rPh sb="9" eb="11">
      <t>チュウシュツ</t>
    </rPh>
    <phoneticPr fontId="2"/>
  </si>
  <si>
    <t>特待生制度の適用アリで、備考欄が空白を抽出</t>
    <rPh sb="0" eb="3">
      <t>トクタイセイ</t>
    </rPh>
    <rPh sb="3" eb="5">
      <t>セイド</t>
    </rPh>
    <rPh sb="6" eb="8">
      <t>テキヨウ</t>
    </rPh>
    <rPh sb="12" eb="14">
      <t>ビコウ</t>
    </rPh>
    <rPh sb="14" eb="15">
      <t>ラン</t>
    </rPh>
    <rPh sb="16" eb="18">
      <t>クウハク</t>
    </rPh>
    <rPh sb="19" eb="21">
      <t>チュウシュツ</t>
    </rPh>
    <phoneticPr fontId="2"/>
  </si>
  <si>
    <t>入力項目「ａ」及び「ｃ」～「ｇ」で未入力の項目があります。</t>
    <rPh sb="0" eb="2">
      <t>ニュウリョク</t>
    </rPh>
    <rPh sb="2" eb="4">
      <t>コウモク</t>
    </rPh>
    <rPh sb="7" eb="8">
      <t>オヨ</t>
    </rPh>
    <rPh sb="17" eb="20">
      <t>ミニュウリョク</t>
    </rPh>
    <rPh sb="21" eb="23">
      <t>コウモク</t>
    </rPh>
    <phoneticPr fontId="2"/>
  </si>
  <si>
    <t>在籍状況「ｒ」に未入力の月があります。</t>
    <rPh sb="0" eb="2">
      <t>ザイセキ</t>
    </rPh>
    <rPh sb="2" eb="4">
      <t>ジョウキョウ</t>
    </rPh>
    <rPh sb="8" eb="11">
      <t>ミニュウリョク</t>
    </rPh>
    <rPh sb="12" eb="13">
      <t>ツキ</t>
    </rPh>
    <phoneticPr fontId="2"/>
  </si>
  <si>
    <t>念のため、入力内容のチェックを行ってください。</t>
    <rPh sb="0" eb="1">
      <t>ネン</t>
    </rPh>
    <rPh sb="5" eb="7">
      <t>ニュウリョク</t>
    </rPh>
    <rPh sb="7" eb="9">
      <t>ナイヨウ</t>
    </rPh>
    <phoneticPr fontId="2"/>
  </si>
  <si>
    <t>2年生以上で入学金を減免対象」を抽出</t>
    <rPh sb="1" eb="2">
      <t>ネン</t>
    </rPh>
    <rPh sb="2" eb="3">
      <t>セイ</t>
    </rPh>
    <rPh sb="3" eb="5">
      <t>イジョウ</t>
    </rPh>
    <rPh sb="6" eb="9">
      <t>ニュウガクキン</t>
    </rPh>
    <rPh sb="10" eb="12">
      <t>ゲンメン</t>
    </rPh>
    <rPh sb="12" eb="14">
      <t>タイショウ</t>
    </rPh>
    <rPh sb="16" eb="18">
      <t>チュウシュツ</t>
    </rPh>
    <phoneticPr fontId="2"/>
  </si>
  <si>
    <t>特待生制度の概要が備考「ｏ」に入力されていません。</t>
    <rPh sb="0" eb="3">
      <t>トクタイセイ</t>
    </rPh>
    <rPh sb="3" eb="5">
      <t>セイド</t>
    </rPh>
    <rPh sb="6" eb="8">
      <t>ガイヨウ</t>
    </rPh>
    <rPh sb="9" eb="11">
      <t>ビコウ</t>
    </rPh>
    <rPh sb="15" eb="17">
      <t>ニュウリョク</t>
    </rPh>
    <phoneticPr fontId="2"/>
  </si>
  <si>
    <t>学年が2年生以上であるにもかかわらず「ｌ」の入学金･減免対象が選択されています。</t>
    <rPh sb="0" eb="2">
      <t>ガクネン</t>
    </rPh>
    <rPh sb="4" eb="5">
      <t>ネン</t>
    </rPh>
    <rPh sb="5" eb="6">
      <t>セイ</t>
    </rPh>
    <rPh sb="6" eb="8">
      <t>イジョウ</t>
    </rPh>
    <rPh sb="22" eb="25">
      <t>ニュウガクキン</t>
    </rPh>
    <rPh sb="26" eb="28">
      <t>ゲンメン</t>
    </rPh>
    <rPh sb="28" eb="30">
      <t>タイショウ</t>
    </rPh>
    <rPh sb="31" eb="33">
      <t>センタク</t>
    </rPh>
    <phoneticPr fontId="2"/>
  </si>
  <si>
    <t>3/3</t>
    <phoneticPr fontId="2"/>
  </si>
  <si>
    <t>2/3</t>
    <phoneticPr fontId="2"/>
  </si>
  <si>
    <t>1/3</t>
    <phoneticPr fontId="2"/>
  </si>
  <si>
    <r>
      <t xml:space="preserve">修業
年限
</t>
    </r>
    <r>
      <rPr>
        <b/>
        <sz val="9"/>
        <color rgb="FFFF0000"/>
        <rFont val="ＭＳ ゴシック"/>
        <family val="3"/>
        <charset val="128"/>
      </rPr>
      <t>(半角)</t>
    </r>
    <rPh sb="7" eb="9">
      <t>ハンカク</t>
    </rPh>
    <phoneticPr fontId="2"/>
  </si>
  <si>
    <r>
      <t xml:space="preserve">学籍番号
</t>
    </r>
    <r>
      <rPr>
        <b/>
        <sz val="9"/>
        <color rgb="FFFF0000"/>
        <rFont val="ＭＳ ゴシック"/>
        <family val="3"/>
        <charset val="128"/>
      </rPr>
      <t>(半角)</t>
    </r>
    <rPh sb="0" eb="2">
      <t>ガクセキ</t>
    </rPh>
    <rPh sb="2" eb="4">
      <t>バンゴウ</t>
    </rPh>
    <rPh sb="6" eb="8">
      <t>ハンカク</t>
    </rPh>
    <phoneticPr fontId="3"/>
  </si>
  <si>
    <r>
      <rPr>
        <b/>
        <sz val="9"/>
        <color rgb="FFFF0000"/>
        <rFont val="ＭＳ ゴシック"/>
        <family val="3"/>
        <charset val="128"/>
      </rPr>
      <t>(半角)</t>
    </r>
    <r>
      <rPr>
        <sz val="9"/>
        <rFont val="ＭＳ ゴシック"/>
        <family val="3"/>
        <charset val="128"/>
      </rPr>
      <t>　　（円）</t>
    </r>
    <rPh sb="1" eb="3">
      <t>ハンカク</t>
    </rPh>
    <rPh sb="7" eb="8">
      <t>エン</t>
    </rPh>
    <phoneticPr fontId="3"/>
  </si>
  <si>
    <t>青色のセル：入力エリアを参照している</t>
    <rPh sb="0" eb="2">
      <t>アオイロ</t>
    </rPh>
    <rPh sb="6" eb="8">
      <t>ニュウリョク</t>
    </rPh>
    <rPh sb="12" eb="14">
      <t>サンショウ</t>
    </rPh>
    <phoneticPr fontId="2"/>
  </si>
  <si>
    <r>
      <t xml:space="preserve">現在の入力内容ですと、支援対象者の人数は以下のとおりになります。
</t>
    </r>
    <r>
      <rPr>
        <sz val="10"/>
        <color rgb="FFFF0000"/>
        <rFont val="ＭＳ ゴシック"/>
        <family val="3"/>
        <charset val="128"/>
      </rPr>
      <t>※念のためご確認ください。</t>
    </r>
    <rPh sb="0" eb="2">
      <t>ゲンザイ</t>
    </rPh>
    <rPh sb="3" eb="5">
      <t>ニュウリョク</t>
    </rPh>
    <rPh sb="5" eb="7">
      <t>ナイヨウ</t>
    </rPh>
    <rPh sb="11" eb="13">
      <t>シエン</t>
    </rPh>
    <rPh sb="13" eb="15">
      <t>タイショウ</t>
    </rPh>
    <rPh sb="15" eb="16">
      <t>シャ</t>
    </rPh>
    <rPh sb="17" eb="19">
      <t>ニンズウ</t>
    </rPh>
    <rPh sb="20" eb="22">
      <t>イカ</t>
    </rPh>
    <rPh sb="34" eb="35">
      <t>ネン</t>
    </rPh>
    <rPh sb="39" eb="41">
      <t>カクニン</t>
    </rPh>
    <phoneticPr fontId="2"/>
  </si>
  <si>
    <t>ここから右：計算式エリア
非表示にする</t>
    <rPh sb="4" eb="5">
      <t>ミギ</t>
    </rPh>
    <rPh sb="6" eb="9">
      <t>ケイサンシキ</t>
    </rPh>
    <rPh sb="14" eb="17">
      <t>ヒヒョウジ</t>
    </rPh>
    <phoneticPr fontId="2"/>
  </si>
  <si>
    <t>減免対象かどうかを参照</t>
    <rPh sb="0" eb="2">
      <t>ゲンメン</t>
    </rPh>
    <rPh sb="2" eb="4">
      <t>タイショウ</t>
    </rPh>
    <rPh sb="9" eb="11">
      <t>サンショウ</t>
    </rPh>
    <phoneticPr fontId="2"/>
  </si>
  <si>
    <t>学年・減免対象有無を反映</t>
    <rPh sb="0" eb="2">
      <t>ガクネン</t>
    </rPh>
    <rPh sb="3" eb="5">
      <t>ゲンメン</t>
    </rPh>
    <rPh sb="5" eb="7">
      <t>タイショウ</t>
    </rPh>
    <rPh sb="7" eb="9">
      <t>ウム</t>
    </rPh>
    <rPh sb="10" eb="12">
      <t>ハンエイ</t>
    </rPh>
    <phoneticPr fontId="2"/>
  </si>
  <si>
    <t>4月の区分と入学金の区分の不一致を抽出</t>
    <rPh sb="1" eb="2">
      <t>ガツ</t>
    </rPh>
    <rPh sb="3" eb="5">
      <t>クブン</t>
    </rPh>
    <rPh sb="6" eb="9">
      <t>ニュウガクキン</t>
    </rPh>
    <rPh sb="10" eb="12">
      <t>クブン</t>
    </rPh>
    <rPh sb="13" eb="16">
      <t>フイッチ</t>
    </rPh>
    <rPh sb="17" eb="19">
      <t>チュウシュツ</t>
    </rPh>
    <phoneticPr fontId="2"/>
  </si>
  <si>
    <t>端数調整後
入学･家計急変のみに</t>
    <rPh sb="0" eb="2">
      <t>ハスウ</t>
    </rPh>
    <rPh sb="2" eb="4">
      <t>チョウセイ</t>
    </rPh>
    <rPh sb="4" eb="5">
      <t>ゴ</t>
    </rPh>
    <rPh sb="6" eb="8">
      <t>ニュウガク</t>
    </rPh>
    <rPh sb="9" eb="11">
      <t>カケイ</t>
    </rPh>
    <rPh sb="11" eb="13">
      <t>キュウヘン</t>
    </rPh>
    <phoneticPr fontId="2"/>
  </si>
  <si>
    <t>中途退学・休学等における給付型奨学金の最終適用月</t>
    <rPh sb="5" eb="7">
      <t>キュウガク</t>
    </rPh>
    <rPh sb="12" eb="15">
      <t>キュウフガタ</t>
    </rPh>
    <rPh sb="15" eb="18">
      <t>ショウガクキン</t>
    </rPh>
    <rPh sb="19" eb="21">
      <t>サイシュウ</t>
    </rPh>
    <rPh sb="21" eb="23">
      <t>テキヨウ</t>
    </rPh>
    <rPh sb="23" eb="24">
      <t>ヅキ</t>
    </rPh>
    <phoneticPr fontId="6"/>
  </si>
  <si>
    <r>
      <t xml:space="preserve">管理簿からのコピペに対応
</t>
    </r>
    <r>
      <rPr>
        <sz val="10"/>
        <color rgb="FFFF0000"/>
        <rFont val="ＭＳ ゴシック"/>
        <family val="3"/>
        <charset val="128"/>
      </rPr>
      <t>文字列と分数、どちらにも対応</t>
    </r>
    <phoneticPr fontId="2"/>
  </si>
  <si>
    <t>本制度における
減免対象</t>
    <rPh sb="0" eb="1">
      <t>ホン</t>
    </rPh>
    <rPh sb="1" eb="3">
      <t>セイド</t>
    </rPh>
    <rPh sb="8" eb="10">
      <t>ゲンメン</t>
    </rPh>
    <rPh sb="10" eb="12">
      <t>タイショウ</t>
    </rPh>
    <phoneticPr fontId="2"/>
  </si>
  <si>
    <t>金額を抽出</t>
    <rPh sb="0" eb="2">
      <t>キンガク</t>
    </rPh>
    <rPh sb="3" eb="5">
      <t>チュウシュツ</t>
    </rPh>
    <phoneticPr fontId="2"/>
  </si>
  <si>
    <t>入力があるかどうか抽出</t>
    <rPh sb="0" eb="2">
      <t>ニュウリョク</t>
    </rPh>
    <rPh sb="9" eb="11">
      <t>チュウシュツ</t>
    </rPh>
    <phoneticPr fontId="2"/>
  </si>
  <si>
    <t>中途退学、休学を抽出</t>
    <rPh sb="0" eb="2">
      <t>チュウト</t>
    </rPh>
    <rPh sb="2" eb="4">
      <t>タイガク</t>
    </rPh>
    <rPh sb="5" eb="7">
      <t>キュウガク</t>
    </rPh>
    <rPh sb="8" eb="10">
      <t>チュウシュツ</t>
    </rPh>
    <phoneticPr fontId="2"/>
  </si>
  <si>
    <t>未入力かどうかを抽出</t>
    <rPh sb="0" eb="3">
      <t>ミニュウリョク</t>
    </rPh>
    <rPh sb="8" eb="10">
      <t>チュウシュツ</t>
    </rPh>
    <phoneticPr fontId="2"/>
  </si>
  <si>
    <t>中途退学・休学等における、当該学生に適用される実際の年間授業料</t>
    <rPh sb="0" eb="2">
      <t>チュウト</t>
    </rPh>
    <rPh sb="2" eb="4">
      <t>タイガク</t>
    </rPh>
    <rPh sb="5" eb="7">
      <t>キュウガク</t>
    </rPh>
    <rPh sb="7" eb="8">
      <t>ナド</t>
    </rPh>
    <rPh sb="13" eb="15">
      <t>トウガイ</t>
    </rPh>
    <rPh sb="15" eb="17">
      <t>ガクセイ</t>
    </rPh>
    <rPh sb="18" eb="20">
      <t>テキヨウ</t>
    </rPh>
    <rPh sb="23" eb="25">
      <t>ジッサイ</t>
    </rPh>
    <rPh sb="26" eb="28">
      <t>ネンカン</t>
    </rPh>
    <rPh sb="28" eb="31">
      <t>ジュギョウリョウ</t>
    </rPh>
    <phoneticPr fontId="6"/>
  </si>
  <si>
    <t>中途退学・休学等における、当該学生に適用される実際の年間授業料「ｖ」が入力されていません。</t>
    <rPh sb="35" eb="37">
      <t>ニュウリョク</t>
    </rPh>
    <phoneticPr fontId="2"/>
  </si>
  <si>
    <t>前期の支援区分の種類数を抽出</t>
    <rPh sb="0" eb="2">
      <t>ゼンキ</t>
    </rPh>
    <rPh sb="3" eb="5">
      <t>シエン</t>
    </rPh>
    <rPh sb="5" eb="7">
      <t>クブン</t>
    </rPh>
    <rPh sb="8" eb="10">
      <t>シュルイ</t>
    </rPh>
    <rPh sb="10" eb="11">
      <t>スウ</t>
    </rPh>
    <rPh sb="12" eb="14">
      <t>チュウシュツ</t>
    </rPh>
    <phoneticPr fontId="2"/>
  </si>
  <si>
    <t>後期の支援区分の種類数を抽出</t>
    <rPh sb="0" eb="2">
      <t>コウキ</t>
    </rPh>
    <rPh sb="3" eb="5">
      <t>シエン</t>
    </rPh>
    <rPh sb="5" eb="7">
      <t>クブン</t>
    </rPh>
    <rPh sb="8" eb="10">
      <t>シュルイ</t>
    </rPh>
    <rPh sb="10" eb="11">
      <t>スウ</t>
    </rPh>
    <rPh sb="12" eb="14">
      <t>チュウシュツ</t>
    </rPh>
    <phoneticPr fontId="2"/>
  </si>
  <si>
    <t>期中で支援区分が変更になったものを抽出</t>
    <rPh sb="0" eb="2">
      <t>キチュウ</t>
    </rPh>
    <rPh sb="3" eb="5">
      <t>シエン</t>
    </rPh>
    <rPh sb="5" eb="7">
      <t>クブン</t>
    </rPh>
    <rPh sb="8" eb="10">
      <t>ヘンコウ</t>
    </rPh>
    <rPh sb="17" eb="19">
      <t>チュウシュツ</t>
    </rPh>
    <phoneticPr fontId="2"/>
  </si>
  <si>
    <t>家計急変者を除外</t>
    <rPh sb="0" eb="2">
      <t>カケイ</t>
    </rPh>
    <rPh sb="2" eb="4">
      <t>キュウヘン</t>
    </rPh>
    <rPh sb="4" eb="5">
      <t>シャ</t>
    </rPh>
    <rPh sb="6" eb="8">
      <t>ジョガイ</t>
    </rPh>
    <phoneticPr fontId="2"/>
  </si>
  <si>
    <t>中途退学等における除籍日、または休学期間の始期</t>
    <rPh sb="0" eb="2">
      <t>チュウト</t>
    </rPh>
    <rPh sb="2" eb="4">
      <t>タイガク</t>
    </rPh>
    <rPh sb="4" eb="5">
      <t>ナド</t>
    </rPh>
    <rPh sb="9" eb="11">
      <t>ジョセキ</t>
    </rPh>
    <rPh sb="11" eb="12">
      <t>ビ</t>
    </rPh>
    <rPh sb="16" eb="18">
      <t>キュウガク</t>
    </rPh>
    <rPh sb="18" eb="20">
      <t>キカン</t>
    </rPh>
    <rPh sb="21" eb="23">
      <t>シキ</t>
    </rPh>
    <phoneticPr fontId="6"/>
  </si>
  <si>
    <t>エラーの数</t>
    <rPh sb="4" eb="5">
      <t>カズ</t>
    </rPh>
    <phoneticPr fontId="2"/>
  </si>
  <si>
    <t>ｗ</t>
    <phoneticPr fontId="6"/>
  </si>
  <si>
    <t>国の上限額→</t>
    <rPh sb="0" eb="1">
      <t>クニ</t>
    </rPh>
    <rPh sb="2" eb="5">
      <t>ジョウゲンガク</t>
    </rPh>
    <phoneticPr fontId="2"/>
  </si>
  <si>
    <t>前回の入力番号</t>
    <rPh sb="0" eb="2">
      <t>ゼンカイ</t>
    </rPh>
    <phoneticPr fontId="2"/>
  </si>
  <si>
    <t>実施済
計</t>
    <rPh sb="0" eb="2">
      <t>ジッシ</t>
    </rPh>
    <rPh sb="2" eb="3">
      <t>ズ</t>
    </rPh>
    <rPh sb="4" eb="5">
      <t>ケイ</t>
    </rPh>
    <phoneticPr fontId="2"/>
  </si>
  <si>
    <t>追加実施
額</t>
    <rPh sb="0" eb="2">
      <t>ツイカ</t>
    </rPh>
    <rPh sb="2" eb="4">
      <t>ジッシ</t>
    </rPh>
    <rPh sb="5" eb="6">
      <t>ガク</t>
    </rPh>
    <phoneticPr fontId="2"/>
  </si>
  <si>
    <t>授業料
減免額</t>
    <rPh sb="0" eb="3">
      <t>ジュギョウリョウ</t>
    </rPh>
    <rPh sb="4" eb="6">
      <t>ゲンメン</t>
    </rPh>
    <rPh sb="6" eb="7">
      <t>ガク</t>
    </rPh>
    <phoneticPr fontId="2"/>
  </si>
  <si>
    <t>前年度の入学金の支援対象人数（前年度未申請分）</t>
    <rPh sb="0" eb="3">
      <t>ゼンネンド</t>
    </rPh>
    <rPh sb="4" eb="7">
      <t>ニュウガクキン</t>
    </rPh>
    <rPh sb="8" eb="10">
      <t>シエン</t>
    </rPh>
    <rPh sb="10" eb="12">
      <t>タイショウ</t>
    </rPh>
    <rPh sb="12" eb="14">
      <t>ニンズウ</t>
    </rPh>
    <phoneticPr fontId="2"/>
  </si>
  <si>
    <t>前年度の授業料の支援対象人数（月別）（前年度未申請分）</t>
    <rPh sb="0" eb="3">
      <t>ゼンネンド</t>
    </rPh>
    <rPh sb="4" eb="7">
      <t>ジュギョウリョウ</t>
    </rPh>
    <rPh sb="8" eb="10">
      <t>シエン</t>
    </rPh>
    <rPh sb="10" eb="12">
      <t>タイショウ</t>
    </rPh>
    <rPh sb="12" eb="14">
      <t>ニンズウ</t>
    </rPh>
    <rPh sb="15" eb="17">
      <t>ツキベツ</t>
    </rPh>
    <phoneticPr fontId="2"/>
  </si>
  <si>
    <t>”前年度実施済”の月の授業料減免額を抽出</t>
    <rPh sb="1" eb="4">
      <t>ゼンネンド</t>
    </rPh>
    <rPh sb="4" eb="6">
      <t>ジッシ</t>
    </rPh>
    <rPh sb="6" eb="7">
      <t>ズ</t>
    </rPh>
    <rPh sb="9" eb="10">
      <t>ツキ</t>
    </rPh>
    <rPh sb="11" eb="14">
      <t>ジュギョウリョウ</t>
    </rPh>
    <rPh sb="14" eb="16">
      <t>ゲンメン</t>
    </rPh>
    <rPh sb="16" eb="17">
      <t>ガク</t>
    </rPh>
    <rPh sb="18" eb="20">
      <t>チュウシュツ</t>
    </rPh>
    <phoneticPr fontId="2"/>
  </si>
  <si>
    <r>
      <t xml:space="preserve">在籍状況を反映
</t>
    </r>
    <r>
      <rPr>
        <sz val="6"/>
        <color theme="1"/>
        <rFont val="ＭＳ ゴシック"/>
        <family val="3"/>
        <charset val="128"/>
      </rPr>
      <t>支援対象：入学,在籍,家計急変,留学,編入学,退学,除籍,卒業,支援停止,認定取消</t>
    </r>
    <r>
      <rPr>
        <sz val="6"/>
        <color rgb="FFFF0000"/>
        <rFont val="ＭＳ ゴシック"/>
        <family val="3"/>
        <charset val="128"/>
      </rPr>
      <t>,編入学○,早期卒業,支援終了,停学終了</t>
    </r>
    <r>
      <rPr>
        <sz val="6"/>
        <color rgb="FF0070C0"/>
        <rFont val="ＭＳ ゴシック"/>
        <family val="3"/>
        <charset val="128"/>
      </rPr>
      <t>,</t>
    </r>
    <r>
      <rPr>
        <sz val="6"/>
        <color rgb="FF002060"/>
        <rFont val="ＭＳ ゴシック"/>
        <family val="3"/>
        <charset val="128"/>
      </rPr>
      <t>次年度扱</t>
    </r>
    <rPh sb="0" eb="2">
      <t>ザイセキ</t>
    </rPh>
    <rPh sb="2" eb="4">
      <t>ジョウキョウ</t>
    </rPh>
    <rPh sb="5" eb="7">
      <t>ハンエイ</t>
    </rPh>
    <rPh sb="70" eb="74">
      <t>ジネンドアツカ</t>
    </rPh>
    <phoneticPr fontId="2"/>
  </si>
  <si>
    <t>入学・家計急変・次年度扱が選択されていないものを抽出</t>
    <rPh sb="0" eb="2">
      <t>ニュウガク</t>
    </rPh>
    <rPh sb="3" eb="5">
      <t>カケイ</t>
    </rPh>
    <rPh sb="5" eb="7">
      <t>キュウヘン</t>
    </rPh>
    <rPh sb="8" eb="11">
      <t>ジネンド</t>
    </rPh>
    <rPh sb="11" eb="12">
      <t>アツカイ</t>
    </rPh>
    <rPh sb="13" eb="15">
      <t>センタク</t>
    </rPh>
    <rPh sb="24" eb="26">
      <t>チュウシュツ</t>
    </rPh>
    <phoneticPr fontId="2"/>
  </si>
  <si>
    <r>
      <t xml:space="preserve">入学金の
支援区分
</t>
    </r>
    <r>
      <rPr>
        <b/>
        <sz val="9"/>
        <color rgb="FFFF0000"/>
        <rFont val="ＭＳ ゴシック"/>
        <family val="3"/>
        <charset val="128"/>
      </rPr>
      <t>※前年の入学時の支援区分を選択</t>
    </r>
    <rPh sb="0" eb="2">
      <t>ニュウガク</t>
    </rPh>
    <rPh sb="2" eb="3">
      <t>キン</t>
    </rPh>
    <rPh sb="5" eb="7">
      <t>シエン</t>
    </rPh>
    <rPh sb="7" eb="9">
      <t>クブン</t>
    </rPh>
    <rPh sb="11" eb="13">
      <t>ゼンネン</t>
    </rPh>
    <rPh sb="14" eb="16">
      <t>ニュウガク</t>
    </rPh>
    <rPh sb="16" eb="17">
      <t>ジ</t>
    </rPh>
    <rPh sb="18" eb="20">
      <t>シエン</t>
    </rPh>
    <rPh sb="20" eb="22">
      <t>クブン</t>
    </rPh>
    <rPh sb="23" eb="25">
      <t>センタク</t>
    </rPh>
    <phoneticPr fontId="6"/>
  </si>
  <si>
    <r>
      <t>在籍状況
支援対象：入学,在籍,家計急変,留学,編入学,退学,除籍,卒業,支援停止,認定取消,</t>
    </r>
    <r>
      <rPr>
        <sz val="8"/>
        <color rgb="FFFF0000"/>
        <rFont val="ＭＳ ゴシック"/>
        <family val="3"/>
        <charset val="128"/>
      </rPr>
      <t>編入学○,早期卒業,支援終了,停学終了</t>
    </r>
    <r>
      <rPr>
        <sz val="8"/>
        <rFont val="ＭＳ ゴシック"/>
        <family val="3"/>
        <charset val="128"/>
      </rPr>
      <t>,次年度扱</t>
    </r>
    <r>
      <rPr>
        <sz val="8"/>
        <color rgb="FFFF0000"/>
        <rFont val="ＭＳ ゴシック"/>
        <family val="3"/>
        <charset val="128"/>
      </rPr>
      <t xml:space="preserve">
(赤字部分は管理簿にあったので追加したもの。管理簿からのコピペに対応。プルダウンメニューには無し）</t>
    </r>
    <rPh sb="0" eb="2">
      <t>ザイセキ</t>
    </rPh>
    <rPh sb="2" eb="4">
      <t>ジョウキョウ</t>
    </rPh>
    <rPh sb="5" eb="7">
      <t>シエン</t>
    </rPh>
    <rPh sb="7" eb="9">
      <t>タイショウ</t>
    </rPh>
    <rPh sb="42" eb="44">
      <t>ニンテイ</t>
    </rPh>
    <rPh sb="44" eb="46">
      <t>トリケシ</t>
    </rPh>
    <rPh sb="67" eb="70">
      <t>ジネンド</t>
    </rPh>
    <rPh sb="70" eb="71">
      <t>アツカイ</t>
    </rPh>
    <rPh sb="73" eb="75">
      <t>アカジ</t>
    </rPh>
    <rPh sb="75" eb="77">
      <t>ブブン</t>
    </rPh>
    <rPh sb="78" eb="80">
      <t>カンリ</t>
    </rPh>
    <rPh sb="80" eb="81">
      <t>ボ</t>
    </rPh>
    <rPh sb="87" eb="89">
      <t>ツイカ</t>
    </rPh>
    <rPh sb="94" eb="96">
      <t>カンリ</t>
    </rPh>
    <rPh sb="96" eb="97">
      <t>ボ</t>
    </rPh>
    <rPh sb="104" eb="106">
      <t>タイオウ</t>
    </rPh>
    <rPh sb="118" eb="119">
      <t>ナ</t>
    </rPh>
    <phoneticPr fontId="16"/>
  </si>
  <si>
    <t>ｘ</t>
    <phoneticPr fontId="6"/>
  </si>
  <si>
    <t>前年度の入学金に対する減免額を計上</t>
    <rPh sb="0" eb="3">
      <t>ゼンネンド</t>
    </rPh>
    <rPh sb="4" eb="7">
      <t>ニュウガクキン</t>
    </rPh>
    <rPh sb="8" eb="9">
      <t>タイ</t>
    </rPh>
    <rPh sb="11" eb="13">
      <t>ゲンメン</t>
    </rPh>
    <rPh sb="13" eb="14">
      <t>ガク</t>
    </rPh>
    <rPh sb="15" eb="17">
      <t>ケイジョウ</t>
    </rPh>
    <phoneticPr fontId="2"/>
  </si>
  <si>
    <r>
      <rPr>
        <b/>
        <sz val="12"/>
        <color rgb="FFFF0000"/>
        <rFont val="ＭＳ ゴシック"/>
        <family val="3"/>
        <charset val="128"/>
      </rPr>
      <t>入学金が計上されています。</t>
    </r>
    <r>
      <rPr>
        <sz val="10"/>
        <color rgb="FFFF0000"/>
        <rFont val="ＭＳ ゴシック"/>
        <family val="3"/>
        <charset val="128"/>
      </rPr>
      <t xml:space="preserve">
※前年度内に支援対象として採否が出ず、入学金減免も含め「次年度扱」となってしまった場合のみ申請できます。</t>
    </r>
    <rPh sb="0" eb="3">
      <t>ニュウガクキン</t>
    </rPh>
    <rPh sb="4" eb="6">
      <t>ケイジョウ</t>
    </rPh>
    <rPh sb="15" eb="16">
      <t>ゼン</t>
    </rPh>
    <rPh sb="39" eb="40">
      <t>フク</t>
    </rPh>
    <rPh sb="59" eb="61">
      <t>シンセイ</t>
    </rPh>
    <phoneticPr fontId="2"/>
  </si>
  <si>
    <t>（東京都内私立専門学校用）</t>
    <rPh sb="1" eb="3">
      <t>トウキョウ</t>
    </rPh>
    <rPh sb="3" eb="5">
      <t>トナイ</t>
    </rPh>
    <rPh sb="5" eb="7">
      <t>シリツ</t>
    </rPh>
    <rPh sb="7" eb="9">
      <t>センモン</t>
    </rPh>
    <rPh sb="9" eb="12">
      <t>ガッコウヨウ</t>
    </rPh>
    <phoneticPr fontId="2"/>
  </si>
  <si>
    <t>次年度送りの理由</t>
    <rPh sb="0" eb="3">
      <t>ジネンド</t>
    </rPh>
    <rPh sb="3" eb="4">
      <t>オク</t>
    </rPh>
    <rPh sb="6" eb="8">
      <t>リユウ</t>
    </rPh>
    <phoneticPr fontId="6"/>
  </si>
  <si>
    <r>
      <t xml:space="preserve">備考
</t>
    </r>
    <r>
      <rPr>
        <b/>
        <sz val="10"/>
        <rFont val="ＭＳ ゴシック"/>
        <family val="3"/>
        <charset val="128"/>
      </rPr>
      <t>前年度の実績報告時点の在籍状況</t>
    </r>
    <r>
      <rPr>
        <sz val="10"/>
        <rFont val="ＭＳ ゴシック"/>
        <family val="3"/>
        <charset val="128"/>
      </rPr>
      <t xml:space="preserve">
</t>
    </r>
    <r>
      <rPr>
        <b/>
        <sz val="10"/>
        <rFont val="ＭＳ ゴシック"/>
        <family val="3"/>
        <charset val="128"/>
      </rPr>
      <t>補足説明等</t>
    </r>
    <rPh sb="0" eb="2">
      <t>ビコウ</t>
    </rPh>
    <rPh sb="4" eb="7">
      <t>ゼンネンド</t>
    </rPh>
    <rPh sb="8" eb="10">
      <t>ジッセキ</t>
    </rPh>
    <rPh sb="10" eb="12">
      <t>ホウコク</t>
    </rPh>
    <rPh sb="12" eb="14">
      <t>ジテン</t>
    </rPh>
    <rPh sb="15" eb="17">
      <t>ザイセキ</t>
    </rPh>
    <rPh sb="17" eb="19">
      <t>ジョウキョウ</t>
    </rPh>
    <rPh sb="20" eb="22">
      <t>ホソク</t>
    </rPh>
    <rPh sb="22" eb="24">
      <t>セツメイ</t>
    </rPh>
    <rPh sb="24" eb="25">
      <t>ナド</t>
    </rPh>
    <phoneticPr fontId="6"/>
  </si>
  <si>
    <r>
      <rPr>
        <b/>
        <sz val="10"/>
        <rFont val="ＭＳ ゴシック"/>
        <family val="3"/>
        <charset val="128"/>
      </rPr>
      <t>「次年度扱」とした理由</t>
    </r>
    <r>
      <rPr>
        <sz val="10"/>
        <rFont val="ＭＳ ゴシック"/>
        <family val="3"/>
        <charset val="128"/>
      </rPr>
      <t xml:space="preserve">
</t>
    </r>
    <r>
      <rPr>
        <b/>
        <sz val="10"/>
        <color rgb="FFFF0000"/>
        <rFont val="ＭＳ ゴシック"/>
        <family val="3"/>
        <charset val="128"/>
      </rPr>
      <t xml:space="preserve">
プルダウンメニューから選択</t>
    </r>
    <rPh sb="1" eb="4">
      <t>ジネンド</t>
    </rPh>
    <rPh sb="4" eb="5">
      <t>アツカ</t>
    </rPh>
    <rPh sb="9" eb="11">
      <t>リユウ</t>
    </rPh>
    <rPh sb="24" eb="26">
      <t>センタク</t>
    </rPh>
    <phoneticPr fontId="2"/>
  </si>
  <si>
    <r>
      <t xml:space="preserve">「次年度扱」とした理由「ｗ」が入力されていません。
</t>
    </r>
    <r>
      <rPr>
        <sz val="10"/>
        <color rgb="FFFF0000"/>
        <rFont val="ＭＳ ゴシック"/>
        <family val="3"/>
        <charset val="128"/>
      </rPr>
      <t>※必ず入力して下さい。</t>
    </r>
    <rPh sb="15" eb="17">
      <t>ニュウリョク</t>
    </rPh>
    <rPh sb="27" eb="28">
      <t>カナラ</t>
    </rPh>
    <rPh sb="29" eb="31">
      <t>ニュウリョク</t>
    </rPh>
    <rPh sb="33" eb="34">
      <t>クダ</t>
    </rPh>
    <phoneticPr fontId="2"/>
  </si>
  <si>
    <r>
      <t xml:space="preserve">演算式
</t>
    </r>
    <r>
      <rPr>
        <sz val="10"/>
        <color rgb="FFFF0000"/>
        <rFont val="ＭＳ ゴシック"/>
        <family val="3"/>
        <charset val="128"/>
      </rPr>
      <t>[X]も参照</t>
    </r>
    <phoneticPr fontId="2"/>
  </si>
  <si>
    <t>黄色のセル：結果表示エリア等が参照している</t>
    <rPh sb="0" eb="2">
      <t>キイロ</t>
    </rPh>
    <rPh sb="6" eb="8">
      <t>ケッカ</t>
    </rPh>
    <rPh sb="8" eb="10">
      <t>ヒョウジ</t>
    </rPh>
    <rPh sb="13" eb="14">
      <t>ナド</t>
    </rPh>
    <rPh sb="15" eb="17">
      <t>サンショウ</t>
    </rPh>
    <phoneticPr fontId="2"/>
  </si>
  <si>
    <t>BG列へ</t>
    <rPh sb="2" eb="3">
      <t>レツ</t>
    </rPh>
    <phoneticPr fontId="2"/>
  </si>
  <si>
    <t>BH列へ</t>
    <rPh sb="2" eb="3">
      <t>レツ</t>
    </rPh>
    <phoneticPr fontId="2"/>
  </si>
  <si>
    <t>BJ列へ</t>
    <rPh sb="2" eb="3">
      <t>レツ</t>
    </rPh>
    <phoneticPr fontId="2"/>
  </si>
  <si>
    <t>BO列へ</t>
    <rPh sb="2" eb="3">
      <t>レツ</t>
    </rPh>
    <phoneticPr fontId="2"/>
  </si>
  <si>
    <t>BE列へ</t>
    <rPh sb="2" eb="3">
      <t>レツ</t>
    </rPh>
    <phoneticPr fontId="2"/>
  </si>
  <si>
    <t>BK列へ</t>
    <rPh sb="2" eb="3">
      <t>レツ</t>
    </rPh>
    <phoneticPr fontId="2"/>
  </si>
  <si>
    <t>BN列へ</t>
    <rPh sb="2" eb="3">
      <t>レツ</t>
    </rPh>
    <phoneticPr fontId="2"/>
  </si>
  <si>
    <t>AB2へ</t>
    <phoneticPr fontId="2"/>
  </si>
  <si>
    <t>AB3へ</t>
    <phoneticPr fontId="2"/>
  </si>
  <si>
    <t>AB4へ</t>
    <phoneticPr fontId="2"/>
  </si>
  <si>
    <t>BS列へ</t>
    <rPh sb="2" eb="3">
      <t>レツ</t>
    </rPh>
    <phoneticPr fontId="2"/>
  </si>
  <si>
    <t>BS列～CD列へ</t>
    <rPh sb="2" eb="3">
      <t>レツ</t>
    </rPh>
    <rPh sb="6" eb="7">
      <t>レツ</t>
    </rPh>
    <phoneticPr fontId="2"/>
  </si>
  <si>
    <t>BB列＆BP列へ</t>
    <rPh sb="2" eb="3">
      <t>レツ</t>
    </rPh>
    <rPh sb="6" eb="7">
      <t>レツ</t>
    </rPh>
    <phoneticPr fontId="2"/>
  </si>
  <si>
    <t>↑入学金支援対象者</t>
    <rPh sb="1" eb="4">
      <t>ニュウガクキン</t>
    </rPh>
    <rPh sb="4" eb="6">
      <t>シエン</t>
    </rPh>
    <rPh sb="6" eb="9">
      <t>タイショウシャ</t>
    </rPh>
    <phoneticPr fontId="3"/>
  </si>
  <si>
    <t>↑授業料支援対象者（月別）</t>
    <rPh sb="1" eb="4">
      <t>ジュギョウリョウ</t>
    </rPh>
    <rPh sb="4" eb="6">
      <t>シエン</t>
    </rPh>
    <rPh sb="6" eb="9">
      <t>タイショウシャ</t>
    </rPh>
    <rPh sb="10" eb="12">
      <t>ツキベツ</t>
    </rPh>
    <phoneticPr fontId="3"/>
  </si>
  <si>
    <t>交付金ゼロを抽出</t>
    <rPh sb="0" eb="3">
      <t>コウフキン</t>
    </rPh>
    <rPh sb="6" eb="8">
      <t>チュウシュツ</t>
    </rPh>
    <phoneticPr fontId="2"/>
  </si>
  <si>
    <r>
      <t xml:space="preserve">前年度の
学年
</t>
    </r>
    <r>
      <rPr>
        <b/>
        <sz val="8"/>
        <color rgb="FFFF0000"/>
        <rFont val="ＭＳ ゴシック"/>
        <family val="3"/>
        <charset val="128"/>
      </rPr>
      <t>(半角)</t>
    </r>
    <rPh sb="0" eb="2">
      <t>ゼンネン</t>
    </rPh>
    <rPh sb="2" eb="3">
      <t>ド</t>
    </rPh>
    <rPh sb="5" eb="7">
      <t>ガクネン</t>
    </rPh>
    <rPh sb="9" eb="11">
      <t>ハンカク</t>
    </rPh>
    <phoneticPr fontId="3"/>
  </si>
  <si>
    <r>
      <rPr>
        <sz val="11"/>
        <rFont val="ＭＳ ゴシック"/>
        <family val="3"/>
        <charset val="128"/>
      </rPr>
      <t>前年度の年間授業料</t>
    </r>
    <r>
      <rPr>
        <sz val="10"/>
        <rFont val="ＭＳ ゴシック"/>
        <family val="3"/>
        <charset val="128"/>
      </rPr>
      <t xml:space="preserve">
</t>
    </r>
    <r>
      <rPr>
        <b/>
        <sz val="10"/>
        <color rgb="FFFF0000"/>
        <rFont val="ＭＳ ゴシック"/>
        <family val="3"/>
        <charset val="128"/>
      </rPr>
      <t>（特待生制度等注意）</t>
    </r>
    <rPh sb="0" eb="2">
      <t>ゼンネン</t>
    </rPh>
    <rPh sb="2" eb="3">
      <t>ド</t>
    </rPh>
    <rPh sb="4" eb="6">
      <t>ネンカン</t>
    </rPh>
    <rPh sb="6" eb="9">
      <t>ジュギョウリョウ</t>
    </rPh>
    <rPh sb="13" eb="14">
      <t>ナマ</t>
    </rPh>
    <rPh sb="16" eb="17">
      <t>ナド</t>
    </rPh>
    <phoneticPr fontId="3"/>
  </si>
  <si>
    <r>
      <rPr>
        <sz val="11"/>
        <rFont val="ＭＳ ゴシック"/>
        <family val="3"/>
        <charset val="128"/>
      </rPr>
      <t>前年度の入学金</t>
    </r>
    <r>
      <rPr>
        <sz val="10"/>
        <rFont val="ＭＳ ゴシック"/>
        <family val="3"/>
        <charset val="128"/>
      </rPr>
      <t xml:space="preserve">
</t>
    </r>
    <r>
      <rPr>
        <b/>
        <sz val="10"/>
        <color rgb="FFFF0000"/>
        <rFont val="ＭＳ ゴシック"/>
        <family val="3"/>
        <charset val="128"/>
      </rPr>
      <t>（特待生制度等注意）</t>
    </r>
    <rPh sb="0" eb="2">
      <t>ゼンネン</t>
    </rPh>
    <rPh sb="2" eb="3">
      <t>ド</t>
    </rPh>
    <rPh sb="4" eb="7">
      <t>ニュウガクキン</t>
    </rPh>
    <rPh sb="11" eb="12">
      <t>ナマ</t>
    </rPh>
    <rPh sb="14" eb="15">
      <t>ナド</t>
    </rPh>
    <phoneticPr fontId="3"/>
  </si>
  <si>
    <t>前年度の特待生制度等の適用</t>
    <rPh sb="0" eb="2">
      <t>ゼンネン</t>
    </rPh>
    <rPh sb="2" eb="3">
      <t>ド</t>
    </rPh>
    <rPh sb="4" eb="6">
      <t>トクタイ</t>
    </rPh>
    <rPh sb="6" eb="7">
      <t>セイ</t>
    </rPh>
    <rPh sb="7" eb="9">
      <t>セイド</t>
    </rPh>
    <rPh sb="9" eb="10">
      <t>ナド</t>
    </rPh>
    <rPh sb="11" eb="13">
      <t>テキヨウ</t>
    </rPh>
    <phoneticPr fontId="6"/>
  </si>
  <si>
    <t>備考
前年度の特待生制度等の概要等</t>
    <rPh sb="0" eb="2">
      <t>ビコウ</t>
    </rPh>
    <rPh sb="3" eb="5">
      <t>ゼンネン</t>
    </rPh>
    <rPh sb="5" eb="6">
      <t>ド</t>
    </rPh>
    <rPh sb="7" eb="9">
      <t>トクタイ</t>
    </rPh>
    <rPh sb="9" eb="10">
      <t>セイ</t>
    </rPh>
    <rPh sb="10" eb="12">
      <t>セイド</t>
    </rPh>
    <rPh sb="12" eb="13">
      <t>ナド</t>
    </rPh>
    <rPh sb="14" eb="16">
      <t>ガイヨウ</t>
    </rPh>
    <rPh sb="16" eb="17">
      <t>ナド</t>
    </rPh>
    <phoneticPr fontId="6"/>
  </si>
  <si>
    <r>
      <t xml:space="preserve">前年度の在籍状況（未申請月の分）
</t>
    </r>
    <r>
      <rPr>
        <b/>
        <sz val="11"/>
        <color theme="1"/>
        <rFont val="ＭＳ ゴシック"/>
        <family val="3"/>
        <charset val="128"/>
      </rPr>
      <t>支援対象：</t>
    </r>
    <r>
      <rPr>
        <b/>
        <sz val="11"/>
        <color rgb="FFFF00FF"/>
        <rFont val="ＭＳ ゴシック"/>
        <family val="3"/>
        <charset val="128"/>
      </rPr>
      <t>次年度扱</t>
    </r>
    <r>
      <rPr>
        <sz val="10"/>
        <color theme="1"/>
        <rFont val="ＭＳ ゴシック"/>
        <family val="3"/>
        <charset val="128"/>
      </rPr>
      <t xml:space="preserve">
支援対象外：</t>
    </r>
    <r>
      <rPr>
        <sz val="10"/>
        <color rgb="FF0070C0"/>
        <rFont val="ＭＳ ゴシック"/>
        <family val="3"/>
        <charset val="128"/>
      </rPr>
      <t>入学,在籍,家計急変,留学,編入学,退学,除籍,卒業,支援停止,認定取消,休学,訓告,停学,遡及取消,対象外</t>
    </r>
    <rPh sb="0" eb="2">
      <t>ゼンネン</t>
    </rPh>
    <rPh sb="2" eb="3">
      <t>ド</t>
    </rPh>
    <rPh sb="4" eb="6">
      <t>ザイセキ</t>
    </rPh>
    <rPh sb="6" eb="8">
      <t>ジョウキョウ</t>
    </rPh>
    <rPh sb="9" eb="10">
      <t>ミ</t>
    </rPh>
    <rPh sb="10" eb="12">
      <t>シンセイ</t>
    </rPh>
    <rPh sb="12" eb="13">
      <t>ツキ</t>
    </rPh>
    <rPh sb="14" eb="15">
      <t>ブン</t>
    </rPh>
    <rPh sb="22" eb="26">
      <t>ジネンドアツカ</t>
    </rPh>
    <rPh sb="27" eb="29">
      <t>シエン</t>
    </rPh>
    <rPh sb="29" eb="32">
      <t>タイショウガイ</t>
    </rPh>
    <rPh sb="70" eb="72">
      <t>キュウガク</t>
    </rPh>
    <rPh sb="79" eb="81">
      <t>ソキュウ</t>
    </rPh>
    <rPh sb="81" eb="83">
      <t>トリケシ</t>
    </rPh>
    <rPh sb="84" eb="87">
      <t>タイショウガイ</t>
    </rPh>
    <phoneticPr fontId="2"/>
  </si>
  <si>
    <t>←にＶ欄（実際の授業料）を反映</t>
    <phoneticPr fontId="2"/>
  </si>
  <si>
    <r>
      <t>支援対象月数
（</t>
    </r>
    <r>
      <rPr>
        <sz val="8"/>
        <rFont val="ＭＳ ゴシック"/>
        <family val="3"/>
        <charset val="128"/>
      </rPr>
      <t>Ｖ欄から実際の支援期間を加味）</t>
    </r>
    <rPh sb="12" eb="14">
      <t>ジッサイ</t>
    </rPh>
    <rPh sb="15" eb="17">
      <t>シエン</t>
    </rPh>
    <rPh sb="17" eb="19">
      <t>キカン</t>
    </rPh>
    <rPh sb="20" eb="22">
      <t>カミ</t>
    </rPh>
    <phoneticPr fontId="2"/>
  </si>
  <si>
    <r>
      <t xml:space="preserve">e(学籍番号)・g(氏名)は、学校控えには入力し、
</t>
    </r>
    <r>
      <rPr>
        <b/>
        <u/>
        <sz val="13"/>
        <color rgb="FFFF0000"/>
        <rFont val="ＭＳ ゴシック"/>
        <family val="3"/>
        <charset val="128"/>
      </rPr>
      <t>都へ提出する際は空欄にしてください。</t>
    </r>
    <rPh sb="2" eb="4">
      <t>ガクセキ</t>
    </rPh>
    <rPh sb="4" eb="6">
      <t>バンゴウ</t>
    </rPh>
    <rPh sb="10" eb="12">
      <t>シメイ</t>
    </rPh>
    <phoneticPr fontId="2"/>
  </si>
  <si>
    <t>都様式３－３</t>
    <phoneticPr fontId="2"/>
  </si>
  <si>
    <t>　　　実績報告書内訳（令和５年度未申請分）</t>
    <rPh sb="3" eb="5">
      <t>ジッセキ</t>
    </rPh>
    <rPh sb="5" eb="7">
      <t>ホウコク</t>
    </rPh>
    <rPh sb="7" eb="8">
      <t>ショ</t>
    </rPh>
    <rPh sb="8" eb="10">
      <t>ウチワケ</t>
    </rPh>
    <rPh sb="11" eb="13">
      <t>レイワ</t>
    </rPh>
    <rPh sb="14" eb="15">
      <t>ネン</t>
    </rPh>
    <phoneticPr fontId="2"/>
  </si>
  <si>
    <r>
      <t xml:space="preserve">前年度の実績報告「都様式3-2」における「入力番号」
</t>
    </r>
    <r>
      <rPr>
        <b/>
        <sz val="9"/>
        <color rgb="FFFF0000"/>
        <rFont val="ＭＳ ゴシック"/>
        <family val="3"/>
        <charset val="128"/>
      </rPr>
      <t>(半角)</t>
    </r>
    <rPh sb="0" eb="2">
      <t>ゼンネン</t>
    </rPh>
    <rPh sb="2" eb="3">
      <t>ド</t>
    </rPh>
    <rPh sb="4" eb="6">
      <t>ジッセキ</t>
    </rPh>
    <rPh sb="6" eb="8">
      <t>ホウコク</t>
    </rPh>
    <rPh sb="9" eb="10">
      <t>ト</t>
    </rPh>
    <rPh sb="10" eb="12">
      <t>ヨウシキ</t>
    </rPh>
    <rPh sb="21" eb="23">
      <t>ニュウリョク</t>
    </rPh>
    <rPh sb="23" eb="25">
      <t>バンゴウ</t>
    </rPh>
    <rPh sb="28" eb="30">
      <t>ハンカク</t>
    </rPh>
    <phoneticPr fontId="2"/>
  </si>
  <si>
    <r>
      <t xml:space="preserve">令和５年度前期の減免割合
</t>
    </r>
    <r>
      <rPr>
        <b/>
        <sz val="11"/>
        <color rgb="FFFF0000"/>
        <rFont val="ＭＳ ゴシック"/>
        <family val="3"/>
        <charset val="128"/>
      </rPr>
      <t>（未申請月の分を追記）</t>
    </r>
    <rPh sb="0" eb="2">
      <t>レイワ</t>
    </rPh>
    <rPh sb="3" eb="5">
      <t>ネンド</t>
    </rPh>
    <rPh sb="5" eb="7">
      <t>ゼンキ</t>
    </rPh>
    <rPh sb="8" eb="10">
      <t>ゲンメン</t>
    </rPh>
    <rPh sb="10" eb="12">
      <t>ワリアイ</t>
    </rPh>
    <rPh sb="21" eb="23">
      <t>ツイキ</t>
    </rPh>
    <phoneticPr fontId="16"/>
  </si>
  <si>
    <r>
      <t xml:space="preserve">令和５年度後期の減免割合
</t>
    </r>
    <r>
      <rPr>
        <b/>
        <sz val="11"/>
        <color rgb="FFFF0000"/>
        <rFont val="ＭＳ ゴシック"/>
        <family val="3"/>
        <charset val="128"/>
      </rPr>
      <t>（未申請月の分を追記）</t>
    </r>
    <rPh sb="21" eb="23">
      <t>ツイキ</t>
    </rPh>
    <phoneticPr fontId="2"/>
  </si>
  <si>
    <r>
      <t xml:space="preserve">令和５(2023)年度
</t>
    </r>
    <r>
      <rPr>
        <b/>
        <sz val="11"/>
        <color rgb="FFFF0000"/>
        <rFont val="ＭＳ ゴシック"/>
        <family val="3"/>
        <charset val="128"/>
      </rPr>
      <t>※申請時点の支援区分をプルダウンメニューから選択
※未申請月の分を追記</t>
    </r>
    <rPh sb="0" eb="2">
      <t>レイワ</t>
    </rPh>
    <rPh sb="9" eb="11">
      <t>ネンド</t>
    </rPh>
    <rPh sb="18" eb="20">
      <t>シエン</t>
    </rPh>
    <rPh sb="20" eb="22">
      <t>クブン</t>
    </rPh>
    <rPh sb="34" eb="36">
      <t>センタク</t>
    </rPh>
    <phoneticPr fontId="6"/>
  </si>
  <si>
    <r>
      <t xml:space="preserve">令和５(2023)年度
</t>
    </r>
    <r>
      <rPr>
        <b/>
        <sz val="11"/>
        <color rgb="FFFF0000"/>
        <rFont val="ＭＳ ゴシック"/>
        <family val="3"/>
        <charset val="128"/>
      </rPr>
      <t>※実績報告時点の在籍状況</t>
    </r>
    <rPh sb="0" eb="2">
      <t>レイワ</t>
    </rPh>
    <rPh sb="9" eb="11">
      <t>ネンド</t>
    </rPh>
    <rPh sb="14" eb="16">
      <t>ジッセキ</t>
    </rPh>
    <rPh sb="16" eb="18">
      <t>ホウコク</t>
    </rPh>
    <rPh sb="21" eb="23">
      <t>ザイセキ</t>
    </rPh>
    <rPh sb="23" eb="25">
      <t>ジョウキョウ</t>
    </rPh>
    <phoneticPr fontId="6"/>
  </si>
  <si>
    <r>
      <rPr>
        <sz val="11"/>
        <rFont val="ＭＳ ゴシック"/>
        <family val="3"/>
        <charset val="128"/>
      </rPr>
      <t>授業料等減免額
(令和５年度未申請分）</t>
    </r>
    <r>
      <rPr>
        <b/>
        <sz val="11"/>
        <rFont val="ＭＳ ゴシック"/>
        <family val="3"/>
        <charset val="128"/>
      </rPr>
      <t xml:space="preserve">
</t>
    </r>
    <r>
      <rPr>
        <sz val="11"/>
        <rFont val="ＭＳ ゴシック"/>
        <family val="3"/>
        <charset val="128"/>
      </rPr>
      <t>(学生別補助額)</t>
    </r>
    <r>
      <rPr>
        <sz val="10"/>
        <rFont val="ＭＳ ゴシック"/>
        <family val="3"/>
        <charset val="128"/>
      </rPr>
      <t xml:space="preserve">
</t>
    </r>
    <r>
      <rPr>
        <sz val="10"/>
        <color rgb="FFFF0000"/>
        <rFont val="ＭＳ ゴシック"/>
        <family val="3"/>
        <charset val="128"/>
      </rPr>
      <t>※ 申請内容の精査の結果、金額が変わることがあります。</t>
    </r>
    <rPh sb="0" eb="4">
      <t>ジュギョウリョウナド</t>
    </rPh>
    <rPh sb="4" eb="6">
      <t>ゲンメン</t>
    </rPh>
    <rPh sb="6" eb="7">
      <t>ガク</t>
    </rPh>
    <rPh sb="9" eb="11">
      <t>レイワ</t>
    </rPh>
    <phoneticPr fontId="2"/>
  </si>
  <si>
    <t>実績報告額(R5授業料)</t>
    <phoneticPr fontId="2"/>
  </si>
  <si>
    <t>実績報告額(R5入学金)</t>
    <phoneticPr fontId="2"/>
  </si>
  <si>
    <t>実績報告額(R5合計)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</si>
</sst>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Red]#,##0"/>
    <numFmt numFmtId="177" formatCode="#,##0&quot;人&quot;;\△???,???,??0&quot;人&quot;"/>
    <numFmt numFmtId="178" formatCode="#,##0&quot;円&quot;;\△???,???,??0&quot;円&quot;"/>
    <numFmt numFmtId="179" formatCode="#&quot;年&quot;"/>
    <numFmt numFmtId="180" formatCode="#"/>
    <numFmt numFmtId="181" formatCode="#.00"/>
    <numFmt numFmtId="182" formatCode="#,##0;\-0;;@"/>
    <numFmt numFmtId="183" formatCode="#&quot;月&quot;"/>
    <numFmt numFmtId="184" formatCode="#&quot;月&quot;;;;"/>
    <numFmt numFmtId="185" formatCode="m&quot;月&quot;d&quot;日&quot;;;;"/>
    <numFmt numFmtId="186" formatCode="#&quot;人&quot;"/>
    <numFmt numFmtId="187" formatCode="#&quot;年制&quot;"/>
    <numFmt numFmtId="188" formatCode="#,##0;&quot;△ &quot;#,##0"/>
    <numFmt numFmtId="189" formatCode="yyyy&quot;年&quot;m&quot;月&quot;d&quot;日&quot;;@"/>
  </numFmts>
  <fonts count="49" x14ac:knownFonts="1">
    <font>
      <sz val="11"/>
      <color theme="1"/>
      <name val="ＭＳ 明朝"/>
      <family val="2"/>
      <charset val="128"/>
    </font>
    <font>
      <sz val="11"/>
      <color theme="1"/>
      <name val="ＭＳ 明朝"/>
      <family val="2"/>
      <charset val="128"/>
    </font>
    <font>
      <sz val="6"/>
      <name val="ＭＳ 明朝"/>
      <family val="2"/>
      <charset val="128"/>
    </font>
    <font>
      <sz val="6"/>
      <name val="ＭＳ Ｐゴシック"/>
      <family val="3"/>
      <charset val="128"/>
    </font>
    <font>
      <sz val="11"/>
      <name val="ＭＳ ゴシック"/>
      <family val="3"/>
      <charset val="128"/>
    </font>
    <font>
      <sz val="11"/>
      <color theme="1"/>
      <name val="ＭＳ ゴシック"/>
      <family val="3"/>
      <charset val="128"/>
    </font>
    <font>
      <sz val="6"/>
      <name val="游ゴシック"/>
      <family val="2"/>
      <charset val="128"/>
      <scheme val="minor"/>
    </font>
    <font>
      <sz val="11"/>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
      <sz val="9"/>
      <color rgb="FFFF0000"/>
      <name val="ＭＳ ゴシック"/>
      <family val="3"/>
      <charset val="128"/>
    </font>
    <font>
      <sz val="9"/>
      <name val="ＭＳ ゴシック"/>
      <family val="3"/>
      <charset val="128"/>
    </font>
    <font>
      <sz val="11"/>
      <color theme="1"/>
      <name val="游ゴシック"/>
      <family val="2"/>
      <scheme val="minor"/>
    </font>
    <font>
      <sz val="6"/>
      <name val="游ゴシック"/>
      <family val="3"/>
      <charset val="128"/>
      <scheme val="minor"/>
    </font>
    <font>
      <b/>
      <sz val="11"/>
      <color rgb="FFFF0000"/>
      <name val="ＭＳ ゴシック"/>
      <family val="3"/>
      <charset val="128"/>
    </font>
    <font>
      <b/>
      <sz val="9"/>
      <color rgb="FFFF0000"/>
      <name val="ＭＳ ゴシック"/>
      <family val="3"/>
      <charset val="128"/>
    </font>
    <font>
      <b/>
      <sz val="10"/>
      <color rgb="FFFF0000"/>
      <name val="ＭＳ ゴシック"/>
      <family val="3"/>
      <charset val="128"/>
    </font>
    <font>
      <sz val="9"/>
      <color theme="1"/>
      <name val="ＭＳ ゴシック"/>
      <family val="3"/>
      <charset val="128"/>
    </font>
    <font>
      <sz val="11"/>
      <color theme="1"/>
      <name val="游ゴシック"/>
      <family val="2"/>
      <charset val="128"/>
      <scheme val="minor"/>
    </font>
    <font>
      <b/>
      <sz val="11"/>
      <color theme="1"/>
      <name val="ＭＳ ゴシック"/>
      <family val="3"/>
      <charset val="128"/>
    </font>
    <font>
      <b/>
      <sz val="14"/>
      <color rgb="FFFF0000"/>
      <name val="ＭＳ ゴシック"/>
      <family val="3"/>
      <charset val="128"/>
    </font>
    <font>
      <sz val="11"/>
      <color rgb="FFFF00FF"/>
      <name val="ＭＳ ゴシック"/>
      <family val="3"/>
      <charset val="128"/>
    </font>
    <font>
      <sz val="6"/>
      <color theme="1"/>
      <name val="ＭＳ ゴシック"/>
      <family val="3"/>
      <charset val="128"/>
    </font>
    <font>
      <sz val="6"/>
      <color rgb="FFFF0000"/>
      <name val="ＭＳ ゴシック"/>
      <family val="3"/>
      <charset val="128"/>
    </font>
    <font>
      <b/>
      <sz val="12"/>
      <color rgb="FFFF0000"/>
      <name val="ＭＳ ゴシック"/>
      <family val="3"/>
      <charset val="128"/>
    </font>
    <font>
      <sz val="14"/>
      <name val="ＭＳ ゴシック"/>
      <family val="3"/>
      <charset val="128"/>
    </font>
    <font>
      <b/>
      <sz val="16"/>
      <name val="ＭＳ ゴシック"/>
      <family val="3"/>
      <charset val="128"/>
    </font>
    <font>
      <sz val="11"/>
      <color rgb="FF0070C0"/>
      <name val="ＭＳ ゴシック"/>
      <family val="3"/>
      <charset val="128"/>
    </font>
    <font>
      <sz val="8"/>
      <color rgb="FFFF0000"/>
      <name val="ＭＳ ゴシック"/>
      <family val="3"/>
      <charset val="128"/>
    </font>
    <font>
      <b/>
      <sz val="8"/>
      <color rgb="FFFF0000"/>
      <name val="ＭＳ ゴシック"/>
      <family val="3"/>
      <charset val="128"/>
    </font>
    <font>
      <sz val="20"/>
      <color theme="1"/>
      <name val="ＭＳ ゴシック"/>
      <family val="3"/>
      <charset val="128"/>
    </font>
    <font>
      <sz val="28"/>
      <color theme="1"/>
      <name val="ＭＳ ゴシック"/>
      <family val="3"/>
      <charset val="128"/>
    </font>
    <font>
      <sz val="11"/>
      <color theme="0"/>
      <name val="ＭＳ ゴシック"/>
      <family val="3"/>
      <charset val="128"/>
    </font>
    <font>
      <b/>
      <sz val="12"/>
      <color theme="0"/>
      <name val="ＭＳ ゴシック"/>
      <family val="3"/>
      <charset val="128"/>
    </font>
    <font>
      <sz val="8"/>
      <color theme="1"/>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b/>
      <sz val="11"/>
      <color rgb="FFFF00FF"/>
      <name val="ＭＳ ゴシック"/>
      <family val="3"/>
      <charset val="128"/>
    </font>
    <font>
      <sz val="10"/>
      <color rgb="FF0070C0"/>
      <name val="ＭＳ ゴシック"/>
      <family val="3"/>
      <charset val="128"/>
    </font>
    <font>
      <sz val="6"/>
      <color rgb="FF0070C0"/>
      <name val="ＭＳ ゴシック"/>
      <family val="3"/>
      <charset val="128"/>
    </font>
    <font>
      <sz val="6"/>
      <color rgb="FF002060"/>
      <name val="ＭＳ ゴシック"/>
      <family val="3"/>
      <charset val="128"/>
    </font>
    <font>
      <b/>
      <sz val="11"/>
      <name val="ＭＳ ゴシック"/>
      <family val="3"/>
      <charset val="128"/>
    </font>
    <font>
      <b/>
      <sz val="10"/>
      <name val="ＭＳ ゴシック"/>
      <family val="3"/>
      <charset val="128"/>
    </font>
    <font>
      <b/>
      <sz val="13"/>
      <color rgb="FFFF0000"/>
      <name val="ＭＳ ゴシック"/>
      <family val="3"/>
      <charset val="128"/>
    </font>
    <font>
      <b/>
      <u/>
      <sz val="13"/>
      <color rgb="FFFF000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FFFFCC"/>
        <bgColor indexed="64"/>
      </patternFill>
    </fill>
    <fill>
      <patternFill patternType="solid">
        <fgColor rgb="FFCCECFF"/>
        <bgColor indexed="64"/>
      </patternFill>
    </fill>
    <fill>
      <patternFill patternType="solid">
        <fgColor rgb="FFFFCCFF"/>
        <bgColor indexed="64"/>
      </patternFill>
    </fill>
  </fills>
  <borders count="86">
    <border>
      <left/>
      <right/>
      <top/>
      <bottom/>
      <diagonal/>
    </border>
    <border>
      <left style="medium">
        <color auto="1"/>
      </left>
      <right style="thin">
        <color auto="1"/>
      </right>
      <top style="medium">
        <color auto="1"/>
      </top>
      <bottom style="thin">
        <color auto="1"/>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auto="1"/>
      </top>
      <bottom/>
      <diagonal/>
    </border>
    <border>
      <left/>
      <right style="thin">
        <color indexed="64"/>
      </right>
      <top style="thin">
        <color auto="1"/>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auto="1"/>
      </bottom>
      <diagonal/>
    </border>
    <border>
      <left style="hair">
        <color indexed="64"/>
      </left>
      <right style="thin">
        <color indexed="64"/>
      </right>
      <top style="thin">
        <color indexed="64"/>
      </top>
      <bottom style="hair">
        <color indexed="64"/>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auto="1"/>
      </top>
      <bottom style="thin">
        <color auto="1"/>
      </bottom>
      <diagonal style="thin">
        <color indexed="64"/>
      </diagonal>
    </border>
    <border>
      <left/>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auto="1"/>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diagonalUp="1" diagonalDown="1">
      <left style="thin">
        <color indexed="64"/>
      </left>
      <right style="thin">
        <color indexed="64"/>
      </right>
      <top style="thin">
        <color indexed="64"/>
      </top>
      <bottom style="thin">
        <color indexed="64"/>
      </bottom>
      <diagonal style="hair">
        <color indexed="64"/>
      </diagonal>
    </border>
    <border>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rgb="FFFF0000"/>
      </left>
      <right style="double">
        <color rgb="FFFF0000"/>
      </right>
      <top style="double">
        <color rgb="FFFF0000"/>
      </top>
      <bottom/>
      <diagonal/>
    </border>
    <border>
      <left style="double">
        <color rgb="FFFF0000"/>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double">
        <color rgb="FFFF0000"/>
      </right>
      <top/>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double">
        <color rgb="FFFF0000"/>
      </right>
      <top/>
      <bottom style="double">
        <color rgb="FFFF0000"/>
      </bottom>
      <diagonal/>
    </border>
    <border>
      <left style="double">
        <color rgb="FFFF0000"/>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s>
  <cellStyleXfs count="7">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15" fillId="0" borderId="0"/>
    <xf numFmtId="0" fontId="21" fillId="0" borderId="0">
      <alignment vertical="center"/>
    </xf>
    <xf numFmtId="38" fontId="21" fillId="0" borderId="0" applyFont="0" applyFill="0" applyBorder="0" applyAlignment="0" applyProtection="0">
      <alignment vertical="center"/>
    </xf>
    <xf numFmtId="0" fontId="7" fillId="0" borderId="0">
      <alignment vertical="center"/>
    </xf>
  </cellStyleXfs>
  <cellXfs count="502">
    <xf numFmtId="0" fontId="0" fillId="0" borderId="0" xfId="0">
      <alignment vertical="center"/>
    </xf>
    <xf numFmtId="0" fontId="5" fillId="0" borderId="25" xfId="0" applyFont="1" applyBorder="1" applyAlignment="1" applyProtection="1">
      <alignment horizontal="center" vertical="center" shrinkToFit="1"/>
      <protection locked="0"/>
    </xf>
    <xf numFmtId="49" fontId="5" fillId="0" borderId="0" xfId="3" applyNumberFormat="1" applyFont="1" applyAlignment="1" applyProtection="1">
      <alignment horizontal="center" vertical="center" wrapText="1"/>
      <protection locked="0"/>
    </xf>
    <xf numFmtId="0" fontId="24" fillId="4" borderId="39" xfId="0" applyFont="1" applyFill="1" applyBorder="1" applyAlignment="1" applyProtection="1">
      <alignment horizontal="center" vertical="center" shrinkToFit="1"/>
      <protection locked="0"/>
    </xf>
    <xf numFmtId="179" fontId="24" fillId="4" borderId="21" xfId="0" applyNumberFormat="1" applyFont="1" applyFill="1" applyBorder="1" applyAlignment="1" applyProtection="1">
      <alignment horizontal="center" vertical="center" shrinkToFit="1"/>
      <protection locked="0"/>
    </xf>
    <xf numFmtId="0" fontId="24" fillId="4" borderId="39" xfId="3" applyFont="1" applyFill="1" applyBorder="1" applyAlignment="1" applyProtection="1">
      <alignment horizontal="center" vertical="center" shrinkToFit="1"/>
      <protection locked="0"/>
    </xf>
    <xf numFmtId="0" fontId="24" fillId="4" borderId="39" xfId="0" applyFont="1" applyFill="1" applyBorder="1" applyAlignment="1" applyProtection="1">
      <alignment horizontal="left" vertical="center" shrinkToFit="1"/>
      <protection locked="0"/>
    </xf>
    <xf numFmtId="49" fontId="5" fillId="0" borderId="0" xfId="3" applyNumberFormat="1" applyFont="1" applyAlignment="1" applyProtection="1">
      <alignment horizontal="center" vertical="center"/>
      <protection locked="0"/>
    </xf>
    <xf numFmtId="49" fontId="24" fillId="4" borderId="5" xfId="3" applyNumberFormat="1" applyFont="1" applyFill="1" applyBorder="1" applyAlignment="1" applyProtection="1">
      <alignment horizontal="center" vertical="center" shrinkToFit="1"/>
      <protection locked="0"/>
    </xf>
    <xf numFmtId="49" fontId="24" fillId="4" borderId="41" xfId="3" applyNumberFormat="1" applyFont="1" applyFill="1" applyBorder="1" applyAlignment="1" applyProtection="1">
      <alignment horizontal="center" vertical="center" shrinkToFit="1"/>
      <protection locked="0"/>
    </xf>
    <xf numFmtId="49" fontId="24" fillId="4" borderId="44" xfId="3" applyNumberFormat="1" applyFont="1" applyFill="1" applyBorder="1" applyAlignment="1" applyProtection="1">
      <alignment horizontal="center" vertical="center" shrinkToFit="1"/>
      <protection locked="0"/>
    </xf>
    <xf numFmtId="176" fontId="24" fillId="4" borderId="39" xfId="1" applyNumberFormat="1" applyFont="1" applyFill="1" applyBorder="1" applyAlignment="1" applyProtection="1">
      <alignment horizontal="center" vertical="center" shrinkToFit="1"/>
      <protection locked="0"/>
    </xf>
    <xf numFmtId="183" fontId="24" fillId="4" borderId="5" xfId="0" applyNumberFormat="1" applyFont="1" applyFill="1" applyBorder="1" applyAlignment="1" applyProtection="1">
      <alignment horizontal="center" vertical="center" shrinkToFit="1"/>
      <protection locked="0"/>
    </xf>
    <xf numFmtId="49" fontId="24" fillId="4" borderId="5" xfId="3" quotePrefix="1" applyNumberFormat="1" applyFont="1" applyFill="1" applyBorder="1" applyAlignment="1" applyProtection="1">
      <alignment horizontal="center" vertical="center" shrinkToFit="1"/>
      <protection locked="0"/>
    </xf>
    <xf numFmtId="49" fontId="24" fillId="4" borderId="44" xfId="3" quotePrefix="1" applyNumberFormat="1" applyFont="1" applyFill="1" applyBorder="1" applyAlignment="1" applyProtection="1">
      <alignment horizontal="center" vertical="center" shrinkToFit="1"/>
      <protection locked="0"/>
    </xf>
    <xf numFmtId="0" fontId="30" fillId="4" borderId="40" xfId="3" applyFont="1" applyFill="1" applyBorder="1" applyAlignment="1" applyProtection="1">
      <alignment horizontal="center" vertical="center" shrinkToFit="1"/>
      <protection locked="0"/>
    </xf>
    <xf numFmtId="0" fontId="30" fillId="4" borderId="42" xfId="3" applyFont="1" applyFill="1" applyBorder="1" applyAlignment="1" applyProtection="1">
      <alignment horizontal="center" vertical="center" shrinkToFit="1"/>
      <protection locked="0"/>
    </xf>
    <xf numFmtId="49" fontId="24" fillId="4" borderId="41" xfId="3" quotePrefix="1" applyNumberFormat="1" applyFont="1" applyFill="1" applyBorder="1" applyAlignment="1" applyProtection="1">
      <alignment horizontal="center" vertical="center" shrinkToFit="1"/>
      <protection locked="0"/>
    </xf>
    <xf numFmtId="187" fontId="24" fillId="4" borderId="21" xfId="0" applyNumberFormat="1" applyFont="1" applyFill="1" applyBorder="1" applyAlignment="1" applyProtection="1">
      <alignment horizontal="center" vertical="center" shrinkToFit="1"/>
      <protection locked="0"/>
    </xf>
    <xf numFmtId="188" fontId="24" fillId="4" borderId="39" xfId="0" applyNumberFormat="1" applyFont="1" applyFill="1" applyBorder="1" applyAlignment="1" applyProtection="1">
      <alignment vertical="center" shrinkToFit="1"/>
      <protection locked="0"/>
    </xf>
    <xf numFmtId="0" fontId="5" fillId="0" borderId="0" xfId="0" applyFont="1" applyAlignment="1" applyProtection="1">
      <alignment shrinkToFit="1"/>
      <protection hidden="1"/>
    </xf>
    <xf numFmtId="0" fontId="22" fillId="0" borderId="0" xfId="0" applyFont="1" applyAlignment="1" applyProtection="1">
      <protection hidden="1"/>
    </xf>
    <xf numFmtId="0" fontId="33" fillId="0" borderId="0" xfId="0" applyFont="1" applyAlignment="1" applyProtection="1">
      <alignment horizontal="right"/>
      <protection hidden="1"/>
    </xf>
    <xf numFmtId="0" fontId="5" fillId="0" borderId="0" xfId="0" applyFont="1" applyAlignment="1" applyProtection="1">
      <protection hidden="1"/>
    </xf>
    <xf numFmtId="0" fontId="5" fillId="0" borderId="0" xfId="0" applyFont="1" applyAlignment="1" applyProtection="1">
      <alignment horizontal="center"/>
      <protection hidden="1"/>
    </xf>
    <xf numFmtId="0" fontId="35" fillId="0" borderId="0" xfId="0" applyFont="1" applyAlignment="1" applyProtection="1">
      <alignment horizontal="center" shrinkToFit="1"/>
      <protection hidden="1"/>
    </xf>
    <xf numFmtId="0" fontId="5" fillId="0" borderId="0" xfId="0" applyFont="1" applyAlignment="1" applyProtection="1">
      <alignment vertical="center" shrinkToFit="1"/>
      <protection hidden="1"/>
    </xf>
    <xf numFmtId="176" fontId="5" fillId="0" borderId="0" xfId="1" applyNumberFormat="1" applyFont="1" applyFill="1" applyAlignment="1" applyProtection="1">
      <protection hidden="1"/>
    </xf>
    <xf numFmtId="176" fontId="5" fillId="0" borderId="0" xfId="0" applyNumberFormat="1" applyFont="1" applyAlignment="1" applyProtection="1">
      <alignment horizontal="right"/>
      <protection hidden="1"/>
    </xf>
    <xf numFmtId="0" fontId="9" fillId="0" borderId="0" xfId="0" applyFont="1" applyAlignment="1" applyProtection="1">
      <alignment wrapText="1"/>
      <protection hidden="1"/>
    </xf>
    <xf numFmtId="177" fontId="4" fillId="0" borderId="0" xfId="1" applyNumberFormat="1" applyFont="1" applyFill="1" applyBorder="1" applyAlignment="1" applyProtection="1">
      <alignment horizontal="right" wrapText="1"/>
      <protection hidden="1"/>
    </xf>
    <xf numFmtId="38" fontId="5" fillId="0" borderId="0" xfId="1" applyFont="1" applyFill="1" applyAlignment="1" applyProtection="1">
      <alignment horizontal="right"/>
      <protection hidden="1"/>
    </xf>
    <xf numFmtId="38" fontId="5" fillId="0" borderId="0" xfId="1" applyFont="1" applyFill="1" applyBorder="1" applyAlignment="1" applyProtection="1">
      <alignment horizontal="right"/>
      <protection hidden="1"/>
    </xf>
    <xf numFmtId="176" fontId="5" fillId="0" borderId="0" xfId="0" applyNumberFormat="1" applyFont="1" applyAlignment="1" applyProtection="1">
      <protection hidden="1"/>
    </xf>
    <xf numFmtId="38" fontId="4" fillId="0" borderId="26" xfId="1" applyFont="1" applyFill="1" applyBorder="1" applyAlignment="1" applyProtection="1">
      <alignment horizontal="center" vertical="center"/>
      <protection hidden="1"/>
    </xf>
    <xf numFmtId="38" fontId="4" fillId="0" borderId="5" xfId="1" applyFont="1" applyFill="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176" fontId="5" fillId="0" borderId="0" xfId="0" applyNumberFormat="1" applyFont="1" applyAlignment="1" applyProtection="1">
      <alignment horizontal="right" vertical="center"/>
      <protection hidden="1"/>
    </xf>
    <xf numFmtId="176" fontId="5" fillId="0" borderId="0" xfId="1" applyNumberFormat="1" applyFont="1" applyFill="1" applyBorder="1" applyAlignment="1" applyProtection="1">
      <alignment vertical="center"/>
      <protection hidden="1"/>
    </xf>
    <xf numFmtId="178" fontId="4" fillId="0" borderId="0" xfId="0" applyNumberFormat="1" applyFont="1" applyProtection="1">
      <alignment vertical="center"/>
      <protection hidden="1"/>
    </xf>
    <xf numFmtId="0" fontId="4" fillId="0" borderId="0" xfId="0" applyFo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Protection="1">
      <alignment vertical="center"/>
      <protection hidden="1"/>
    </xf>
    <xf numFmtId="0" fontId="35" fillId="0" borderId="0" xfId="0" applyFont="1" applyAlignment="1" applyProtection="1">
      <alignment horizontal="center" vertical="center" shrinkToFit="1"/>
      <protection hidden="1"/>
    </xf>
    <xf numFmtId="0" fontId="11" fillId="0" borderId="0" xfId="0" applyFont="1" applyProtection="1">
      <alignment vertical="center"/>
      <protection hidden="1"/>
    </xf>
    <xf numFmtId="0" fontId="5" fillId="0" borderId="0" xfId="0" applyFont="1" applyAlignment="1" applyProtection="1">
      <alignment horizontal="left" vertical="center"/>
      <protection hidden="1"/>
    </xf>
    <xf numFmtId="0" fontId="4" fillId="0" borderId="0" xfId="0" applyFont="1" applyAlignment="1" applyProtection="1">
      <alignment horizontal="right" vertical="center"/>
      <protection hidden="1"/>
    </xf>
    <xf numFmtId="0" fontId="4" fillId="0" borderId="5" xfId="0" applyFont="1" applyBorder="1" applyProtection="1">
      <alignment vertical="center"/>
      <protection hidden="1"/>
    </xf>
    <xf numFmtId="176" fontId="8" fillId="0" borderId="1" xfId="2" applyNumberFormat="1" applyFont="1" applyFill="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wrapText="1"/>
      <protection hidden="1"/>
    </xf>
    <xf numFmtId="177" fontId="4" fillId="0" borderId="16" xfId="1" applyNumberFormat="1" applyFont="1" applyFill="1" applyBorder="1" applyAlignment="1" applyProtection="1">
      <alignment horizontal="right" vertical="center" wrapText="1"/>
      <protection hidden="1"/>
    </xf>
    <xf numFmtId="49" fontId="5" fillId="0" borderId="0" xfId="0" applyNumberFormat="1" applyFont="1" applyAlignment="1" applyProtection="1">
      <alignment horizontal="center" vertical="center"/>
      <protection hidden="1"/>
    </xf>
    <xf numFmtId="177" fontId="4" fillId="3" borderId="47" xfId="1" applyNumberFormat="1" applyFont="1" applyFill="1" applyBorder="1" applyAlignment="1" applyProtection="1">
      <alignment horizontal="right" vertical="center" wrapText="1"/>
      <protection hidden="1"/>
    </xf>
    <xf numFmtId="177" fontId="4" fillId="3" borderId="1" xfId="1" applyNumberFormat="1" applyFont="1" applyFill="1" applyBorder="1" applyAlignment="1" applyProtection="1">
      <alignment horizontal="right" vertical="center" wrapText="1"/>
      <protection hidden="1"/>
    </xf>
    <xf numFmtId="177" fontId="4" fillId="3" borderId="50" xfId="1" applyNumberFormat="1" applyFont="1" applyFill="1" applyBorder="1" applyAlignment="1" applyProtection="1">
      <alignment horizontal="right" vertical="center" wrapText="1"/>
      <protection hidden="1"/>
    </xf>
    <xf numFmtId="177" fontId="4" fillId="3" borderId="51" xfId="1" applyNumberFormat="1" applyFont="1" applyFill="1" applyBorder="1" applyAlignment="1" applyProtection="1">
      <alignment horizontal="right" vertical="center" wrapText="1"/>
      <protection hidden="1"/>
    </xf>
    <xf numFmtId="38" fontId="5" fillId="0" borderId="0" xfId="1" applyFont="1" applyFill="1" applyAlignment="1" applyProtection="1">
      <alignment horizontal="right" vertical="center"/>
      <protection hidden="1"/>
    </xf>
    <xf numFmtId="38" fontId="5" fillId="0" borderId="0" xfId="1" applyFont="1" applyFill="1" applyBorder="1" applyAlignment="1" applyProtection="1">
      <alignment horizontal="right" vertical="center"/>
      <protection hidden="1"/>
    </xf>
    <xf numFmtId="176" fontId="5" fillId="0" borderId="0" xfId="0" applyNumberFormat="1" applyFont="1" applyAlignment="1" applyProtection="1">
      <alignment horizontal="center" vertical="center"/>
      <protection hidden="1"/>
    </xf>
    <xf numFmtId="176" fontId="5" fillId="0" borderId="0" xfId="0" applyNumberFormat="1" applyFont="1" applyProtection="1">
      <alignment vertical="center"/>
      <protection hidden="1"/>
    </xf>
    <xf numFmtId="178" fontId="4" fillId="0" borderId="0" xfId="0" applyNumberFormat="1" applyFont="1" applyAlignment="1" applyProtection="1">
      <alignment vertical="center" wrapText="1"/>
      <protection hidden="1"/>
    </xf>
    <xf numFmtId="176" fontId="8" fillId="0" borderId="10" xfId="2" applyNumberFormat="1" applyFont="1" applyFill="1" applyBorder="1" applyAlignment="1" applyProtection="1">
      <alignment horizontal="center" vertical="center" wrapText="1"/>
      <protection hidden="1"/>
    </xf>
    <xf numFmtId="177" fontId="4" fillId="3" borderId="48" xfId="1" applyNumberFormat="1" applyFont="1" applyFill="1" applyBorder="1" applyAlignment="1" applyProtection="1">
      <alignment horizontal="right" vertical="center" wrapText="1"/>
      <protection hidden="1"/>
    </xf>
    <xf numFmtId="177" fontId="4" fillId="3" borderId="9" xfId="1" applyNumberFormat="1" applyFont="1" applyFill="1" applyBorder="1" applyAlignment="1" applyProtection="1">
      <alignment horizontal="right" vertical="center" wrapText="1"/>
      <protection hidden="1"/>
    </xf>
    <xf numFmtId="177" fontId="4" fillId="3" borderId="5" xfId="1" applyNumberFormat="1" applyFont="1" applyFill="1" applyBorder="1" applyAlignment="1" applyProtection="1">
      <alignment horizontal="right" vertical="center" wrapText="1"/>
      <protection hidden="1"/>
    </xf>
    <xf numFmtId="177" fontId="4" fillId="3" borderId="52" xfId="1" applyNumberFormat="1" applyFont="1" applyFill="1" applyBorder="1" applyAlignment="1" applyProtection="1">
      <alignment horizontal="right" vertical="center" wrapText="1"/>
      <protection hidden="1"/>
    </xf>
    <xf numFmtId="176" fontId="10" fillId="0" borderId="0" xfId="0" applyNumberFormat="1" applyFont="1" applyProtection="1">
      <alignment vertical="center"/>
      <protection hidden="1"/>
    </xf>
    <xf numFmtId="38" fontId="4" fillId="0" borderId="26" xfId="1" applyFont="1" applyFill="1" applyBorder="1" applyAlignment="1" applyProtection="1">
      <alignment vertical="center" wrapText="1"/>
      <protection hidden="1"/>
    </xf>
    <xf numFmtId="38" fontId="4" fillId="0" borderId="5" xfId="1" applyFont="1" applyFill="1" applyBorder="1" applyAlignment="1" applyProtection="1">
      <alignment horizontal="center" vertical="center" wrapText="1"/>
      <protection hidden="1"/>
    </xf>
    <xf numFmtId="0" fontId="4" fillId="0" borderId="26" xfId="0" applyFont="1" applyBorder="1" applyProtection="1">
      <alignment vertical="center"/>
      <protection hidden="1"/>
    </xf>
    <xf numFmtId="0" fontId="5" fillId="0" borderId="0" xfId="0" applyFont="1" applyAlignment="1" applyProtection="1">
      <alignment horizontal="center" vertical="center" wrapText="1"/>
      <protection hidden="1"/>
    </xf>
    <xf numFmtId="176" fontId="11" fillId="0" borderId="0" xfId="0" applyNumberFormat="1" applyFont="1" applyAlignment="1" applyProtection="1">
      <alignment vertical="top"/>
      <protection hidden="1"/>
    </xf>
    <xf numFmtId="177" fontId="4" fillId="3" borderId="49" xfId="1" applyNumberFormat="1" applyFont="1" applyFill="1" applyBorder="1" applyAlignment="1" applyProtection="1">
      <alignment horizontal="right" vertical="center" wrapText="1"/>
      <protection hidden="1"/>
    </xf>
    <xf numFmtId="177" fontId="4" fillId="3" borderId="10" xfId="1" applyNumberFormat="1" applyFont="1" applyFill="1" applyBorder="1" applyAlignment="1" applyProtection="1">
      <alignment horizontal="right" vertical="center" wrapText="1"/>
      <protection hidden="1"/>
    </xf>
    <xf numFmtId="177" fontId="4" fillId="3" borderId="53" xfId="1" applyNumberFormat="1" applyFont="1" applyFill="1" applyBorder="1" applyAlignment="1" applyProtection="1">
      <alignment horizontal="right" vertical="center" wrapText="1"/>
      <protection hidden="1"/>
    </xf>
    <xf numFmtId="177" fontId="4" fillId="3" borderId="54" xfId="1" applyNumberFormat="1" applyFont="1" applyFill="1" applyBorder="1" applyAlignment="1" applyProtection="1">
      <alignment horizontal="right" vertical="center" wrapText="1"/>
      <protection hidden="1"/>
    </xf>
    <xf numFmtId="177" fontId="4" fillId="0" borderId="0" xfId="0" applyNumberFormat="1" applyFont="1" applyAlignment="1" applyProtection="1">
      <alignment horizontal="right" vertical="center" wrapText="1"/>
      <protection hidden="1"/>
    </xf>
    <xf numFmtId="177" fontId="4" fillId="0" borderId="0" xfId="1" applyNumberFormat="1" applyFont="1" applyFill="1" applyBorder="1" applyAlignment="1" applyProtection="1">
      <alignment vertical="center" wrapText="1"/>
      <protection hidden="1"/>
    </xf>
    <xf numFmtId="176" fontId="5" fillId="0" borderId="0" xfId="1" applyNumberFormat="1" applyFont="1" applyProtection="1">
      <alignment vertical="center"/>
      <protection hidden="1"/>
    </xf>
    <xf numFmtId="0" fontId="8" fillId="0" borderId="0" xfId="0" applyFont="1" applyProtection="1">
      <alignment vertical="center"/>
      <protection hidden="1"/>
    </xf>
    <xf numFmtId="176" fontId="5" fillId="0" borderId="0" xfId="1" applyNumberFormat="1" applyFont="1" applyFill="1" applyProtection="1">
      <alignment vertical="center"/>
      <protection hidden="1"/>
    </xf>
    <xf numFmtId="177" fontId="4" fillId="3" borderId="46" xfId="1" applyNumberFormat="1" applyFont="1" applyFill="1" applyBorder="1" applyAlignment="1" applyProtection="1">
      <alignment horizontal="right" vertical="center" wrapText="1"/>
      <protection hidden="1"/>
    </xf>
    <xf numFmtId="177" fontId="4" fillId="3" borderId="19" xfId="1" applyNumberFormat="1" applyFont="1" applyFill="1" applyBorder="1" applyAlignment="1" applyProtection="1">
      <alignment horizontal="right" vertical="center" wrapText="1"/>
      <protection hidden="1"/>
    </xf>
    <xf numFmtId="177" fontId="4" fillId="3" borderId="20" xfId="0" applyNumberFormat="1" applyFont="1" applyFill="1" applyBorder="1" applyAlignment="1" applyProtection="1">
      <alignment horizontal="right" vertical="center" wrapText="1"/>
      <protection hidden="1"/>
    </xf>
    <xf numFmtId="177" fontId="4" fillId="3" borderId="20" xfId="1" applyNumberFormat="1" applyFont="1" applyFill="1" applyBorder="1" applyAlignment="1" applyProtection="1">
      <alignment horizontal="right" vertical="center" wrapText="1"/>
      <protection hidden="1"/>
    </xf>
    <xf numFmtId="177" fontId="4" fillId="3" borderId="16" xfId="0" applyNumberFormat="1" applyFont="1" applyFill="1" applyBorder="1" applyAlignment="1" applyProtection="1">
      <alignment horizontal="right" vertical="center" wrapText="1"/>
      <protection hidden="1"/>
    </xf>
    <xf numFmtId="0" fontId="12" fillId="0" borderId="25" xfId="3" applyFont="1" applyBorder="1" applyAlignment="1" applyProtection="1">
      <alignment horizontal="center" vertical="center" wrapText="1"/>
      <protection hidden="1"/>
    </xf>
    <xf numFmtId="0" fontId="36" fillId="0" borderId="0" xfId="3" applyFont="1" applyAlignment="1" applyProtection="1">
      <alignment horizontal="center" vertical="center" wrapText="1"/>
      <protection hidden="1"/>
    </xf>
    <xf numFmtId="0" fontId="17" fillId="0" borderId="0" xfId="3" applyFont="1" applyAlignment="1" applyProtection="1">
      <alignment vertical="center"/>
      <protection hidden="1"/>
    </xf>
    <xf numFmtId="0" fontId="4" fillId="0" borderId="0" xfId="3" applyFont="1" applyAlignment="1" applyProtection="1">
      <alignment vertical="center" wrapText="1"/>
      <protection hidden="1"/>
    </xf>
    <xf numFmtId="0" fontId="28" fillId="0" borderId="0" xfId="3" applyFont="1" applyAlignment="1" applyProtection="1">
      <alignment vertical="center" wrapText="1"/>
      <protection hidden="1"/>
    </xf>
    <xf numFmtId="0" fontId="11" fillId="0" borderId="0" xfId="3" applyFont="1" applyAlignment="1" applyProtection="1">
      <alignment horizontal="center" vertical="center"/>
      <protection hidden="1"/>
    </xf>
    <xf numFmtId="176" fontId="31" fillId="2" borderId="27" xfId="0" applyNumberFormat="1" applyFont="1" applyFill="1" applyBorder="1" applyAlignment="1" applyProtection="1">
      <alignment horizontal="left" vertical="center" wrapText="1"/>
      <protection hidden="1"/>
    </xf>
    <xf numFmtId="0" fontId="4" fillId="0" borderId="0" xfId="3" applyFont="1" applyAlignment="1" applyProtection="1">
      <alignment horizontal="center" vertical="center"/>
      <protection hidden="1"/>
    </xf>
    <xf numFmtId="0" fontId="5" fillId="0" borderId="33" xfId="0" applyFont="1" applyBorder="1" applyProtection="1">
      <alignment vertical="center"/>
      <protection hidden="1"/>
    </xf>
    <xf numFmtId="0" fontId="4" fillId="0" borderId="33" xfId="3" applyFont="1" applyBorder="1" applyAlignment="1" applyProtection="1">
      <alignment vertical="center" wrapText="1"/>
      <protection hidden="1"/>
    </xf>
    <xf numFmtId="176" fontId="35" fillId="0" borderId="0" xfId="3" applyNumberFormat="1" applyFont="1" applyAlignment="1" applyProtection="1">
      <alignment horizontal="center" vertical="center" wrapText="1"/>
      <protection hidden="1"/>
    </xf>
    <xf numFmtId="0" fontId="9" fillId="0" borderId="26" xfId="3" applyFont="1" applyBorder="1" applyAlignment="1" applyProtection="1">
      <alignment vertical="center" wrapText="1"/>
      <protection hidden="1"/>
    </xf>
    <xf numFmtId="38" fontId="5" fillId="0" borderId="0" xfId="1" applyFont="1" applyFill="1" applyBorder="1" applyAlignment="1" applyProtection="1">
      <alignment horizontal="center" vertical="center" wrapText="1"/>
      <protection hidden="1"/>
    </xf>
    <xf numFmtId="0" fontId="4" fillId="0" borderId="25" xfId="0" applyFont="1" applyBorder="1" applyAlignment="1" applyProtection="1">
      <alignment horizontal="center" vertical="center"/>
      <protection hidden="1"/>
    </xf>
    <xf numFmtId="38" fontId="5" fillId="0" borderId="0" xfId="1" applyFont="1" applyFill="1" applyBorder="1" applyAlignment="1" applyProtection="1">
      <alignment horizontal="right" vertical="center" wrapText="1"/>
      <protection hidden="1"/>
    </xf>
    <xf numFmtId="0" fontId="5" fillId="0" borderId="0" xfId="3" applyFont="1" applyAlignment="1" applyProtection="1">
      <alignment vertical="center" wrapText="1"/>
      <protection hidden="1"/>
    </xf>
    <xf numFmtId="176" fontId="14" fillId="0" borderId="34" xfId="1" applyNumberFormat="1" applyFont="1" applyFill="1" applyBorder="1" applyAlignment="1" applyProtection="1">
      <alignment horizontal="right" vertical="center"/>
      <protection hidden="1"/>
    </xf>
    <xf numFmtId="176" fontId="14" fillId="0" borderId="27" xfId="0" applyNumberFormat="1" applyFont="1" applyBorder="1" applyAlignment="1" applyProtection="1">
      <alignment horizontal="right" vertical="center"/>
      <protection hidden="1"/>
    </xf>
    <xf numFmtId="176" fontId="14" fillId="0" borderId="27" xfId="1" applyNumberFormat="1" applyFont="1" applyFill="1" applyBorder="1" applyAlignment="1" applyProtection="1">
      <alignment horizontal="right" vertical="center"/>
      <protection hidden="1"/>
    </xf>
    <xf numFmtId="176" fontId="14" fillId="0" borderId="32" xfId="0" applyNumberFormat="1" applyFont="1" applyBorder="1" applyAlignment="1" applyProtection="1">
      <alignment horizontal="right" vertical="center"/>
      <protection hidden="1"/>
    </xf>
    <xf numFmtId="176" fontId="14" fillId="0" borderId="33" xfId="0" applyNumberFormat="1" applyFont="1" applyBorder="1" applyAlignment="1" applyProtection="1">
      <alignment horizontal="right" vertical="center"/>
      <protection hidden="1"/>
    </xf>
    <xf numFmtId="176" fontId="14" fillId="0" borderId="34" xfId="0" applyNumberFormat="1" applyFont="1" applyBorder="1" applyAlignment="1" applyProtection="1">
      <alignment horizontal="right" vertical="center"/>
      <protection hidden="1"/>
    </xf>
    <xf numFmtId="176" fontId="14" fillId="0" borderId="28" xfId="0" applyNumberFormat="1" applyFont="1" applyBorder="1" applyAlignment="1" applyProtection="1">
      <alignment horizontal="right" vertical="center"/>
      <protection hidden="1"/>
    </xf>
    <xf numFmtId="176" fontId="14" fillId="0" borderId="31" xfId="0" applyNumberFormat="1" applyFont="1" applyBorder="1" applyAlignment="1" applyProtection="1">
      <alignment horizontal="right" vertical="center"/>
      <protection hidden="1"/>
    </xf>
    <xf numFmtId="0" fontId="5" fillId="0" borderId="32" xfId="3" applyFont="1" applyBorder="1" applyAlignment="1" applyProtection="1">
      <alignment horizontal="right" vertical="center"/>
      <protection hidden="1"/>
    </xf>
    <xf numFmtId="0" fontId="5" fillId="0" borderId="27" xfId="3" applyFont="1" applyBorder="1" applyAlignment="1" applyProtection="1">
      <alignment horizontal="right" vertical="center"/>
      <protection hidden="1"/>
    </xf>
    <xf numFmtId="0" fontId="5" fillId="0" borderId="23" xfId="0" applyFont="1" applyBorder="1" applyAlignment="1" applyProtection="1">
      <alignment horizontal="center" vertical="center"/>
      <protection hidden="1"/>
    </xf>
    <xf numFmtId="0" fontId="8" fillId="0" borderId="23" xfId="3" applyFont="1" applyBorder="1" applyAlignment="1" applyProtection="1">
      <alignment vertical="center" wrapText="1"/>
      <protection hidden="1"/>
    </xf>
    <xf numFmtId="0" fontId="5" fillId="0" borderId="34" xfId="3" applyFont="1" applyBorder="1" applyAlignment="1" applyProtection="1">
      <alignment vertical="center" wrapText="1"/>
      <protection hidden="1"/>
    </xf>
    <xf numFmtId="0" fontId="5" fillId="0" borderId="38" xfId="3" applyFont="1" applyBorder="1" applyAlignment="1" applyProtection="1">
      <alignment vertical="center" wrapText="1"/>
      <protection hidden="1"/>
    </xf>
    <xf numFmtId="0" fontId="5" fillId="0" borderId="43" xfId="3" applyFont="1" applyBorder="1" applyAlignment="1" applyProtection="1">
      <alignment vertical="center" wrapText="1"/>
      <protection hidden="1"/>
    </xf>
    <xf numFmtId="0" fontId="5" fillId="0" borderId="28" xfId="3" applyFont="1" applyBorder="1" applyAlignment="1" applyProtection="1">
      <alignment vertical="center" wrapText="1"/>
      <protection hidden="1"/>
    </xf>
    <xf numFmtId="0" fontId="5" fillId="0" borderId="18" xfId="0" applyFont="1" applyBorder="1" applyAlignment="1" applyProtection="1">
      <alignment vertical="center" shrinkToFit="1"/>
      <protection hidden="1"/>
    </xf>
    <xf numFmtId="0" fontId="5" fillId="0" borderId="26" xfId="0" applyFont="1" applyBorder="1" applyAlignment="1" applyProtection="1">
      <alignment vertical="center" shrinkToFit="1"/>
      <protection hidden="1"/>
    </xf>
    <xf numFmtId="176" fontId="20" fillId="0" borderId="0" xfId="0" applyNumberFormat="1" applyFont="1" applyAlignment="1" applyProtection="1">
      <alignment horizontal="center" vertical="center"/>
      <protection hidden="1"/>
    </xf>
    <xf numFmtId="0" fontId="20" fillId="0" borderId="0" xfId="3" applyFont="1" applyAlignment="1" applyProtection="1">
      <alignment horizontal="center" vertical="center" wrapText="1"/>
      <protection hidden="1"/>
    </xf>
    <xf numFmtId="176" fontId="20" fillId="0" borderId="0" xfId="0" applyNumberFormat="1" applyFont="1" applyAlignment="1" applyProtection="1">
      <alignment horizontal="center" vertical="center" shrinkToFit="1"/>
      <protection hidden="1"/>
    </xf>
    <xf numFmtId="176" fontId="20" fillId="0" borderId="5" xfId="0" applyNumberFormat="1" applyFont="1" applyBorder="1" applyAlignment="1" applyProtection="1">
      <alignment horizontal="center" vertical="center" shrinkToFit="1"/>
      <protection hidden="1"/>
    </xf>
    <xf numFmtId="0" fontId="8" fillId="0" borderId="25" xfId="3" applyFont="1" applyBorder="1" applyAlignment="1" applyProtection="1">
      <alignment horizontal="center" vertical="center" wrapText="1"/>
      <protection hidden="1"/>
    </xf>
    <xf numFmtId="38" fontId="5" fillId="0" borderId="25" xfId="1" applyFont="1" applyFill="1" applyBorder="1" applyAlignment="1" applyProtection="1">
      <alignment horizontal="right" vertical="center" wrapText="1"/>
      <protection hidden="1"/>
    </xf>
    <xf numFmtId="176" fontId="20" fillId="0" borderId="0" xfId="3" applyNumberFormat="1" applyFont="1" applyAlignment="1" applyProtection="1">
      <alignment vertical="center" wrapText="1"/>
      <protection hidden="1"/>
    </xf>
    <xf numFmtId="176" fontId="20" fillId="0" borderId="0" xfId="3" applyNumberFormat="1" applyFont="1" applyAlignment="1" applyProtection="1">
      <alignment horizontal="center" vertical="center" wrapText="1"/>
      <protection hidden="1"/>
    </xf>
    <xf numFmtId="0" fontId="5" fillId="0" borderId="37" xfId="3" applyFont="1" applyBorder="1" applyAlignment="1" applyProtection="1">
      <alignment vertical="center" wrapText="1"/>
      <protection hidden="1"/>
    </xf>
    <xf numFmtId="0" fontId="5" fillId="0" borderId="35" xfId="3" applyFont="1" applyBorder="1" applyAlignment="1" applyProtection="1">
      <alignment vertical="center" wrapText="1"/>
      <protection hidden="1"/>
    </xf>
    <xf numFmtId="0" fontId="5" fillId="0" borderId="36" xfId="3" applyFont="1" applyBorder="1" applyAlignment="1" applyProtection="1">
      <alignment vertical="center" wrapText="1"/>
      <protection hidden="1"/>
    </xf>
    <xf numFmtId="0" fontId="5" fillId="0" borderId="4" xfId="3" applyFont="1" applyBorder="1" applyAlignment="1" applyProtection="1">
      <alignment vertical="center" wrapText="1"/>
      <protection hidden="1"/>
    </xf>
    <xf numFmtId="0" fontId="5" fillId="0" borderId="5" xfId="0" applyFont="1" applyBorder="1" applyProtection="1">
      <alignment vertical="center"/>
      <protection hidden="1"/>
    </xf>
    <xf numFmtId="0" fontId="5" fillId="0" borderId="39" xfId="0" applyFont="1" applyBorder="1" applyAlignment="1" applyProtection="1">
      <alignment horizontal="center" vertical="center"/>
      <protection hidden="1"/>
    </xf>
    <xf numFmtId="182" fontId="5" fillId="0" borderId="39" xfId="1" applyNumberFormat="1" applyFont="1" applyFill="1" applyBorder="1" applyAlignment="1" applyProtection="1">
      <alignment horizontal="right" vertical="center"/>
      <protection hidden="1"/>
    </xf>
    <xf numFmtId="182" fontId="35" fillId="0" borderId="0" xfId="1" applyNumberFormat="1" applyFont="1" applyFill="1" applyBorder="1" applyAlignment="1" applyProtection="1">
      <alignment horizontal="center" vertical="center"/>
      <protection hidden="1"/>
    </xf>
    <xf numFmtId="182" fontId="17" fillId="0" borderId="5" xfId="1" applyNumberFormat="1" applyFont="1" applyFill="1" applyBorder="1" applyAlignment="1" applyProtection="1">
      <alignment horizontal="center" vertical="center"/>
      <protection hidden="1"/>
    </xf>
    <xf numFmtId="182" fontId="5" fillId="0" borderId="21" xfId="1" applyNumberFormat="1" applyFont="1" applyFill="1" applyBorder="1" applyAlignment="1" applyProtection="1">
      <alignment horizontal="right" vertical="center"/>
      <protection hidden="1"/>
    </xf>
    <xf numFmtId="182" fontId="5" fillId="0" borderId="23" xfId="1" applyNumberFormat="1" applyFont="1" applyFill="1" applyBorder="1" applyAlignment="1" applyProtection="1">
      <alignment horizontal="right" vertical="center"/>
      <protection hidden="1"/>
    </xf>
    <xf numFmtId="182" fontId="5" fillId="0" borderId="22" xfId="1" applyNumberFormat="1" applyFont="1" applyFill="1" applyBorder="1" applyAlignment="1" applyProtection="1">
      <alignment horizontal="right" vertical="center"/>
      <protection hidden="1"/>
    </xf>
    <xf numFmtId="180" fontId="5" fillId="5" borderId="39" xfId="0" applyNumberFormat="1" applyFont="1" applyFill="1" applyBorder="1" applyAlignment="1" applyProtection="1">
      <alignment horizontal="center" vertical="center"/>
      <protection hidden="1"/>
    </xf>
    <xf numFmtId="180" fontId="5" fillId="5" borderId="41" xfId="0" applyNumberFormat="1" applyFont="1" applyFill="1" applyBorder="1" applyAlignment="1" applyProtection="1">
      <alignment horizontal="center" vertical="center" shrinkToFit="1"/>
      <protection hidden="1"/>
    </xf>
    <xf numFmtId="180" fontId="5" fillId="5" borderId="39" xfId="0" applyNumberFormat="1" applyFont="1" applyFill="1" applyBorder="1" applyAlignment="1" applyProtection="1">
      <alignment vertical="center" shrinkToFit="1"/>
      <protection hidden="1"/>
    </xf>
    <xf numFmtId="180" fontId="5" fillId="5" borderId="21" xfId="0" applyNumberFormat="1" applyFont="1" applyFill="1" applyBorder="1" applyAlignment="1" applyProtection="1">
      <alignment horizontal="center" vertical="center"/>
      <protection hidden="1"/>
    </xf>
    <xf numFmtId="180" fontId="5" fillId="5" borderId="22" xfId="0" applyNumberFormat="1" applyFont="1" applyFill="1" applyBorder="1" applyAlignment="1" applyProtection="1">
      <alignment horizontal="center" vertical="center"/>
      <protection hidden="1"/>
    </xf>
    <xf numFmtId="180" fontId="5" fillId="5" borderId="39" xfId="1" applyNumberFormat="1" applyFont="1" applyFill="1" applyBorder="1" applyAlignment="1" applyProtection="1">
      <alignment vertical="center"/>
      <protection hidden="1"/>
    </xf>
    <xf numFmtId="180" fontId="5" fillId="0" borderId="39" xfId="1" applyNumberFormat="1" applyFont="1" applyFill="1" applyBorder="1" applyAlignment="1" applyProtection="1">
      <alignment horizontal="right" vertical="center"/>
      <protection hidden="1"/>
    </xf>
    <xf numFmtId="180" fontId="5" fillId="0" borderId="39" xfId="0" applyNumberFormat="1" applyFont="1" applyBorder="1" applyAlignment="1" applyProtection="1">
      <alignment horizontal="right" vertical="center"/>
      <protection hidden="1"/>
    </xf>
    <xf numFmtId="180" fontId="5" fillId="5" borderId="39" xfId="0" applyNumberFormat="1" applyFont="1" applyFill="1" applyBorder="1" applyProtection="1">
      <alignment vertical="center"/>
      <protection hidden="1"/>
    </xf>
    <xf numFmtId="180" fontId="5" fillId="5" borderId="39" xfId="3" applyNumberFormat="1" applyFont="1" applyFill="1" applyBorder="1" applyAlignment="1" applyProtection="1">
      <alignment horizontal="center" vertical="center"/>
      <protection hidden="1"/>
    </xf>
    <xf numFmtId="180" fontId="5" fillId="5" borderId="39" xfId="0" applyNumberFormat="1" applyFont="1" applyFill="1" applyBorder="1" applyAlignment="1" applyProtection="1">
      <alignment horizontal="center" vertical="center" shrinkToFit="1"/>
      <protection hidden="1"/>
    </xf>
    <xf numFmtId="180" fontId="5" fillId="0" borderId="0" xfId="0" applyNumberFormat="1" applyFont="1" applyProtection="1">
      <alignment vertical="center"/>
      <protection hidden="1"/>
    </xf>
    <xf numFmtId="181" fontId="5" fillId="0" borderId="39" xfId="3" applyNumberFormat="1" applyFont="1" applyBorder="1" applyAlignment="1" applyProtection="1">
      <alignment horizontal="right" vertical="center"/>
      <protection hidden="1"/>
    </xf>
    <xf numFmtId="181" fontId="5" fillId="0" borderId="40" xfId="3" applyNumberFormat="1" applyFont="1" applyBorder="1" applyAlignment="1" applyProtection="1">
      <alignment horizontal="right" vertical="center"/>
      <protection hidden="1"/>
    </xf>
    <xf numFmtId="181" fontId="5" fillId="0" borderId="5" xfId="3" applyNumberFormat="1" applyFont="1" applyBorder="1" applyAlignment="1" applyProtection="1">
      <alignment horizontal="right" vertical="center"/>
      <protection hidden="1"/>
    </xf>
    <xf numFmtId="180" fontId="5" fillId="5" borderId="5" xfId="3" applyNumberFormat="1" applyFont="1" applyFill="1" applyBorder="1" applyAlignment="1" applyProtection="1">
      <alignment horizontal="center" vertical="center"/>
      <protection hidden="1"/>
    </xf>
    <xf numFmtId="180" fontId="5" fillId="0" borderId="5" xfId="3" applyNumberFormat="1" applyFont="1" applyBorder="1" applyAlignment="1" applyProtection="1">
      <alignment horizontal="center" vertical="center"/>
      <protection hidden="1"/>
    </xf>
    <xf numFmtId="180" fontId="5" fillId="0" borderId="25" xfId="3" applyNumberFormat="1" applyFont="1" applyBorder="1" applyAlignment="1" applyProtection="1">
      <alignment horizontal="center" vertical="center"/>
      <protection hidden="1"/>
    </xf>
    <xf numFmtId="180" fontId="5" fillId="0" borderId="17" xfId="3" applyNumberFormat="1" applyFont="1" applyBorder="1" applyAlignment="1" applyProtection="1">
      <alignment horizontal="center" vertical="center"/>
      <protection hidden="1"/>
    </xf>
    <xf numFmtId="180" fontId="5" fillId="0" borderId="2" xfId="3" applyNumberFormat="1" applyFont="1" applyBorder="1" applyAlignment="1" applyProtection="1">
      <alignment horizontal="center" vertical="center"/>
      <protection hidden="1"/>
    </xf>
    <xf numFmtId="180" fontId="5" fillId="0" borderId="18" xfId="3" applyNumberFormat="1" applyFont="1" applyBorder="1" applyAlignment="1" applyProtection="1">
      <alignment horizontal="center" vertical="center"/>
      <protection hidden="1"/>
    </xf>
    <xf numFmtId="180" fontId="5" fillId="0" borderId="26" xfId="3" applyNumberFormat="1" applyFont="1" applyBorder="1" applyAlignment="1" applyProtection="1">
      <alignment horizontal="center" vertical="center"/>
      <protection hidden="1"/>
    </xf>
    <xf numFmtId="181" fontId="5" fillId="0" borderId="39" xfId="1" applyNumberFormat="1" applyFont="1" applyFill="1" applyBorder="1" applyAlignment="1" applyProtection="1">
      <alignment horizontal="right" vertical="center"/>
      <protection hidden="1"/>
    </xf>
    <xf numFmtId="181" fontId="5" fillId="0" borderId="5" xfId="1" applyNumberFormat="1" applyFont="1" applyFill="1" applyBorder="1" applyAlignment="1" applyProtection="1">
      <alignment horizontal="center" vertical="center"/>
      <protection hidden="1"/>
    </xf>
    <xf numFmtId="181" fontId="5" fillId="0" borderId="26" xfId="1" applyNumberFormat="1" applyFont="1" applyFill="1" applyBorder="1" applyAlignment="1" applyProtection="1">
      <alignment horizontal="right" vertical="center"/>
      <protection hidden="1"/>
    </xf>
    <xf numFmtId="181" fontId="5" fillId="0" borderId="41" xfId="3" applyNumberFormat="1" applyFont="1" applyBorder="1" applyAlignment="1" applyProtection="1">
      <alignment vertical="center"/>
      <protection hidden="1"/>
    </xf>
    <xf numFmtId="181" fontId="5" fillId="0" borderId="39" xfId="3" applyNumberFormat="1" applyFont="1" applyBorder="1" applyAlignment="1" applyProtection="1">
      <alignment vertical="center"/>
      <protection hidden="1"/>
    </xf>
    <xf numFmtId="180" fontId="5" fillId="5" borderId="42" xfId="3" applyNumberFormat="1" applyFont="1" applyFill="1" applyBorder="1" applyAlignment="1" applyProtection="1">
      <alignment horizontal="center" vertical="center" shrinkToFit="1"/>
      <protection hidden="1"/>
    </xf>
    <xf numFmtId="180" fontId="5" fillId="5" borderId="39" xfId="3" applyNumberFormat="1" applyFont="1" applyFill="1" applyBorder="1" applyAlignment="1" applyProtection="1">
      <alignment horizontal="center" vertical="center" shrinkToFit="1"/>
      <protection hidden="1"/>
    </xf>
    <xf numFmtId="180" fontId="5" fillId="0" borderId="41" xfId="3" applyNumberFormat="1" applyFont="1" applyBorder="1" applyAlignment="1" applyProtection="1">
      <alignment horizontal="center" vertical="center" shrinkToFit="1"/>
      <protection hidden="1"/>
    </xf>
    <xf numFmtId="180" fontId="5" fillId="0" borderId="41" xfId="3" applyNumberFormat="1" applyFont="1" applyBorder="1" applyAlignment="1" applyProtection="1">
      <alignment horizontal="center" vertical="center"/>
      <protection hidden="1"/>
    </xf>
    <xf numFmtId="180" fontId="5" fillId="5" borderId="41" xfId="3" applyNumberFormat="1" applyFont="1" applyFill="1" applyBorder="1" applyAlignment="1" applyProtection="1">
      <alignment vertical="center" shrinkToFit="1"/>
      <protection hidden="1"/>
    </xf>
    <xf numFmtId="185" fontId="4" fillId="5" borderId="5" xfId="0" applyNumberFormat="1" applyFont="1" applyFill="1" applyBorder="1" applyAlignment="1" applyProtection="1">
      <alignment horizontal="center" vertical="center" shrinkToFit="1"/>
      <protection hidden="1"/>
    </xf>
    <xf numFmtId="184" fontId="4" fillId="5" borderId="5" xfId="0" applyNumberFormat="1" applyFont="1" applyFill="1" applyBorder="1" applyAlignment="1" applyProtection="1">
      <alignment horizontal="center" vertical="center" shrinkToFit="1"/>
      <protection hidden="1"/>
    </xf>
    <xf numFmtId="0" fontId="4" fillId="5" borderId="17" xfId="0" applyFont="1" applyFill="1" applyBorder="1" applyAlignment="1" applyProtection="1">
      <alignment horizontal="center" vertical="center" shrinkToFit="1"/>
      <protection hidden="1"/>
    </xf>
    <xf numFmtId="176" fontId="4" fillId="5" borderId="40" xfId="0" applyNumberFormat="1" applyFont="1" applyFill="1" applyBorder="1" applyAlignment="1" applyProtection="1">
      <alignment vertical="center" shrinkToFit="1"/>
      <protection hidden="1"/>
    </xf>
    <xf numFmtId="182" fontId="5" fillId="0" borderId="18" xfId="1" applyNumberFormat="1" applyFont="1" applyFill="1" applyBorder="1" applyAlignment="1" applyProtection="1">
      <alignment horizontal="right" vertical="center"/>
      <protection hidden="1"/>
    </xf>
    <xf numFmtId="182" fontId="5" fillId="0" borderId="0" xfId="1" applyNumberFormat="1" applyFont="1" applyFill="1" applyBorder="1" applyAlignment="1" applyProtection="1">
      <alignment horizontal="left" vertical="center"/>
      <protection hidden="1"/>
    </xf>
    <xf numFmtId="182" fontId="5" fillId="0" borderId="0" xfId="1" applyNumberFormat="1" applyFont="1" applyFill="1" applyBorder="1" applyAlignment="1" applyProtection="1">
      <alignment horizontal="right" vertical="center"/>
      <protection hidden="1"/>
    </xf>
    <xf numFmtId="182" fontId="5" fillId="0" borderId="26" xfId="1" applyNumberFormat="1" applyFont="1" applyFill="1" applyBorder="1" applyAlignment="1" applyProtection="1">
      <alignment horizontal="right" vertical="center"/>
      <protection hidden="1"/>
    </xf>
    <xf numFmtId="182" fontId="5" fillId="0" borderId="18" xfId="1" quotePrefix="1" applyNumberFormat="1" applyFont="1" applyFill="1" applyBorder="1" applyAlignment="1" applyProtection="1">
      <alignment horizontal="right" vertical="center"/>
      <protection hidden="1"/>
    </xf>
    <xf numFmtId="186" fontId="5" fillId="0" borderId="39" xfId="1" applyNumberFormat="1" applyFont="1" applyFill="1" applyBorder="1" applyAlignment="1" applyProtection="1">
      <alignment horizontal="right" vertical="center"/>
      <protection hidden="1"/>
    </xf>
    <xf numFmtId="186" fontId="5" fillId="0" borderId="55" xfId="1" applyNumberFormat="1" applyFont="1" applyFill="1" applyBorder="1" applyAlignment="1" applyProtection="1">
      <alignment horizontal="right" vertical="center"/>
      <protection hidden="1"/>
    </xf>
    <xf numFmtId="186" fontId="5" fillId="0" borderId="56" xfId="1" applyNumberFormat="1" applyFont="1" applyFill="1" applyBorder="1" applyAlignment="1" applyProtection="1">
      <alignment horizontal="right" vertical="center"/>
      <protection hidden="1"/>
    </xf>
    <xf numFmtId="186" fontId="5" fillId="0" borderId="5" xfId="1" applyNumberFormat="1" applyFont="1" applyFill="1" applyBorder="1" applyAlignment="1" applyProtection="1">
      <alignment horizontal="right" vertical="center"/>
      <protection hidden="1"/>
    </xf>
    <xf numFmtId="183" fontId="5" fillId="0" borderId="0" xfId="1" applyNumberFormat="1" applyFont="1" applyFill="1" applyBorder="1" applyAlignment="1" applyProtection="1">
      <alignment horizontal="right" vertical="center"/>
      <protection hidden="1"/>
    </xf>
    <xf numFmtId="186" fontId="5" fillId="0" borderId="17" xfId="1" applyNumberFormat="1" applyFont="1" applyFill="1" applyBorder="1" applyAlignment="1" applyProtection="1">
      <alignment horizontal="right" vertical="center"/>
      <protection hidden="1"/>
    </xf>
    <xf numFmtId="186" fontId="5" fillId="0" borderId="32" xfId="1" applyNumberFormat="1" applyFont="1" applyFill="1" applyBorder="1" applyAlignment="1" applyProtection="1">
      <alignment horizontal="right" vertical="center"/>
      <protection hidden="1"/>
    </xf>
    <xf numFmtId="180" fontId="5" fillId="5" borderId="5" xfId="0" applyNumberFormat="1" applyFont="1" applyFill="1" applyBorder="1" applyAlignment="1" applyProtection="1">
      <alignment horizontal="center" vertical="center"/>
      <protection hidden="1"/>
    </xf>
    <xf numFmtId="0" fontId="10" fillId="0" borderId="0" xfId="0" applyFont="1" applyProtection="1">
      <alignment vertical="center"/>
      <protection hidden="1"/>
    </xf>
    <xf numFmtId="0" fontId="4" fillId="0" borderId="0" xfId="0" applyFont="1" applyAlignment="1" applyProtection="1">
      <alignment vertical="center" wrapText="1"/>
      <protection hidden="1"/>
    </xf>
    <xf numFmtId="0" fontId="40" fillId="0" borderId="0" xfId="1" applyNumberFormat="1" applyFont="1" applyFill="1" applyBorder="1" applyAlignment="1" applyProtection="1">
      <alignment vertical="center"/>
      <protection hidden="1"/>
    </xf>
    <xf numFmtId="0" fontId="4" fillId="0" borderId="0" xfId="0" applyFont="1" applyAlignment="1" applyProtection="1">
      <alignment vertical="center" shrinkToFit="1"/>
      <protection hidden="1"/>
    </xf>
    <xf numFmtId="0" fontId="5" fillId="0" borderId="0" xfId="0" applyFont="1" applyAlignment="1" applyProtection="1">
      <alignment horizontal="left"/>
      <protection hidden="1"/>
    </xf>
    <xf numFmtId="176" fontId="9" fillId="0" borderId="6" xfId="0" applyNumberFormat="1" applyFont="1" applyBorder="1" applyAlignment="1" applyProtection="1">
      <alignment vertical="top" wrapText="1"/>
      <protection hidden="1"/>
    </xf>
    <xf numFmtId="176" fontId="12" fillId="0" borderId="0" xfId="0" applyNumberFormat="1" applyFont="1" applyAlignment="1" applyProtection="1">
      <alignment vertical="top" wrapText="1"/>
      <protection hidden="1"/>
    </xf>
    <xf numFmtId="176" fontId="5" fillId="0" borderId="5" xfId="0" applyNumberFormat="1" applyFont="1" applyBorder="1" applyAlignment="1" applyProtection="1">
      <alignment horizontal="right" vertical="center"/>
      <protection hidden="1"/>
    </xf>
    <xf numFmtId="176" fontId="5" fillId="0" borderId="0" xfId="1" applyNumberFormat="1" applyFont="1" applyFill="1" applyAlignment="1" applyProtection="1">
      <alignment horizontal="right" vertical="center"/>
      <protection hidden="1"/>
    </xf>
    <xf numFmtId="188" fontId="24" fillId="4" borderId="39" xfId="0" applyNumberFormat="1" applyFont="1" applyFill="1" applyBorder="1" applyAlignment="1" applyProtection="1">
      <alignment horizontal="center" vertical="center" shrinkToFit="1"/>
      <protection locked="0"/>
    </xf>
    <xf numFmtId="182" fontId="5" fillId="0" borderId="57" xfId="1" applyNumberFormat="1" applyFont="1" applyFill="1" applyBorder="1" applyAlignment="1" applyProtection="1">
      <alignment horizontal="right" vertical="center"/>
      <protection hidden="1"/>
    </xf>
    <xf numFmtId="189" fontId="24" fillId="4" borderId="5" xfId="0" applyNumberFormat="1" applyFont="1" applyFill="1" applyBorder="1" applyAlignment="1" applyProtection="1">
      <alignment horizontal="center" vertical="center" shrinkToFit="1"/>
      <protection locked="0"/>
    </xf>
    <xf numFmtId="176" fontId="24" fillId="4" borderId="40" xfId="1" applyNumberFormat="1" applyFont="1" applyFill="1" applyBorder="1" applyAlignment="1" applyProtection="1">
      <alignment horizontal="center" vertical="center" shrinkToFit="1"/>
      <protection locked="0"/>
    </xf>
    <xf numFmtId="0" fontId="5" fillId="0" borderId="63" xfId="0" applyFont="1" applyBorder="1" applyAlignment="1" applyProtection="1">
      <alignment vertical="center" shrinkToFit="1"/>
      <protection hidden="1"/>
    </xf>
    <xf numFmtId="182" fontId="5" fillId="0" borderId="68" xfId="1" applyNumberFormat="1" applyFont="1" applyFill="1" applyBorder="1" applyAlignment="1" applyProtection="1">
      <alignment horizontal="right" vertical="center"/>
      <protection hidden="1"/>
    </xf>
    <xf numFmtId="0" fontId="24" fillId="4" borderId="39" xfId="0" applyFont="1" applyFill="1" applyBorder="1" applyAlignment="1" applyProtection="1">
      <alignment horizontal="left" vertical="center" wrapText="1" shrinkToFit="1"/>
      <protection locked="0"/>
    </xf>
    <xf numFmtId="180" fontId="5" fillId="5" borderId="5" xfId="0" applyNumberFormat="1" applyFont="1" applyFill="1" applyBorder="1" applyAlignment="1" applyProtection="1">
      <alignment horizontal="left" vertical="center"/>
      <protection hidden="1"/>
    </xf>
    <xf numFmtId="0" fontId="24" fillId="4" borderId="39" xfId="0" quotePrefix="1" applyFont="1" applyFill="1" applyBorder="1" applyAlignment="1" applyProtection="1">
      <alignment horizontal="center" vertical="center" wrapText="1" shrinkToFit="1"/>
      <protection locked="0"/>
    </xf>
    <xf numFmtId="0" fontId="24" fillId="4" borderId="39" xfId="0" applyFont="1" applyFill="1" applyBorder="1" applyAlignment="1" applyProtection="1">
      <alignment horizontal="center" vertical="center" wrapText="1" shrinkToFit="1"/>
      <protection locked="0"/>
    </xf>
    <xf numFmtId="176" fontId="5" fillId="0" borderId="0" xfId="1" applyNumberFormat="1" applyFont="1" applyBorder="1" applyAlignment="1" applyProtection="1">
      <alignment vertical="center"/>
      <protection hidden="1"/>
    </xf>
    <xf numFmtId="178" fontId="10" fillId="0" borderId="0" xfId="0" applyNumberFormat="1" applyFont="1" applyProtection="1">
      <alignment vertical="center"/>
      <protection hidden="1"/>
    </xf>
    <xf numFmtId="180" fontId="5" fillId="3" borderId="22" xfId="0" applyNumberFormat="1" applyFont="1" applyFill="1" applyBorder="1" applyAlignment="1" applyProtection="1">
      <alignment horizontal="center" vertical="center" shrinkToFit="1"/>
      <protection hidden="1"/>
    </xf>
    <xf numFmtId="180" fontId="5" fillId="3" borderId="5" xfId="0" applyNumberFormat="1" applyFont="1" applyFill="1" applyBorder="1" applyAlignment="1" applyProtection="1">
      <alignment horizontal="center" vertical="center" shrinkToFit="1"/>
      <protection hidden="1"/>
    </xf>
    <xf numFmtId="181" fontId="5" fillId="3" borderId="41" xfId="1" applyNumberFormat="1" applyFont="1" applyFill="1" applyBorder="1" applyAlignment="1" applyProtection="1">
      <alignment horizontal="right" vertical="center"/>
      <protection hidden="1"/>
    </xf>
    <xf numFmtId="181" fontId="5" fillId="3" borderId="41" xfId="3" applyNumberFormat="1" applyFont="1" applyFill="1" applyBorder="1" applyAlignment="1" applyProtection="1">
      <alignment vertical="center"/>
      <protection hidden="1"/>
    </xf>
    <xf numFmtId="180" fontId="5" fillId="3" borderId="41" xfId="3" applyNumberFormat="1" applyFont="1" applyFill="1" applyBorder="1" applyAlignment="1" applyProtection="1">
      <alignment horizontal="center" vertical="center"/>
      <protection hidden="1"/>
    </xf>
    <xf numFmtId="176" fontId="4" fillId="3" borderId="5" xfId="0" applyNumberFormat="1" applyFont="1" applyFill="1" applyBorder="1" applyAlignment="1" applyProtection="1">
      <alignment vertical="center" shrinkToFit="1"/>
      <protection hidden="1"/>
    </xf>
    <xf numFmtId="0" fontId="5" fillId="3" borderId="5" xfId="0" applyFont="1" applyFill="1" applyBorder="1" applyProtection="1">
      <alignment vertical="center"/>
      <protection hidden="1"/>
    </xf>
    <xf numFmtId="0" fontId="5" fillId="3" borderId="0" xfId="0" applyFont="1" applyFill="1" applyProtection="1">
      <alignment vertical="center"/>
      <protection hidden="1"/>
    </xf>
    <xf numFmtId="180" fontId="5" fillId="3" borderId="5" xfId="0" applyNumberFormat="1" applyFont="1" applyFill="1" applyBorder="1" applyAlignment="1" applyProtection="1">
      <alignment horizontal="center" vertical="center"/>
      <protection hidden="1"/>
    </xf>
    <xf numFmtId="38" fontId="5" fillId="3" borderId="0" xfId="1" applyFont="1" applyFill="1" applyBorder="1" applyAlignment="1" applyProtection="1">
      <alignment horizontal="right" vertical="center" wrapText="1"/>
      <protection hidden="1"/>
    </xf>
    <xf numFmtId="0" fontId="11" fillId="0" borderId="0" xfId="3" applyFont="1" applyAlignment="1" applyProtection="1">
      <alignment horizontal="center"/>
      <protection hidden="1"/>
    </xf>
    <xf numFmtId="0" fontId="11" fillId="0" borderId="0" xfId="3" applyFont="1" applyProtection="1">
      <protection hidden="1"/>
    </xf>
    <xf numFmtId="0" fontId="11" fillId="0" borderId="0" xfId="0" applyFont="1" applyAlignment="1" applyProtection="1">
      <protection hidden="1"/>
    </xf>
    <xf numFmtId="176" fontId="11" fillId="0" borderId="45" xfId="0" applyNumberFormat="1" applyFont="1" applyBorder="1" applyAlignment="1" applyProtection="1">
      <alignment horizontal="left" vertical="center"/>
      <protection hidden="1"/>
    </xf>
    <xf numFmtId="0" fontId="11" fillId="0" borderId="0" xfId="0" applyFont="1" applyAlignment="1" applyProtection="1">
      <alignment horizontal="center"/>
      <protection hidden="1"/>
    </xf>
    <xf numFmtId="177" fontId="11" fillId="0" borderId="0" xfId="1" applyNumberFormat="1" applyFont="1" applyFill="1" applyBorder="1" applyAlignment="1" applyProtection="1">
      <alignment horizontal="left"/>
      <protection hidden="1"/>
    </xf>
    <xf numFmtId="0" fontId="5" fillId="0" borderId="5" xfId="3" applyFont="1" applyBorder="1" applyAlignment="1" applyProtection="1">
      <alignment horizontal="center" vertical="center" wrapText="1"/>
      <protection hidden="1"/>
    </xf>
    <xf numFmtId="0" fontId="5" fillId="0" borderId="18" xfId="3" applyFont="1" applyBorder="1" applyAlignment="1" applyProtection="1">
      <alignment horizontal="center" vertical="center" wrapText="1"/>
      <protection hidden="1"/>
    </xf>
    <xf numFmtId="0" fontId="5" fillId="0" borderId="2" xfId="3" applyFont="1" applyBorder="1" applyAlignment="1" applyProtection="1">
      <alignment horizontal="center" vertical="center" wrapText="1"/>
      <protection hidden="1"/>
    </xf>
    <xf numFmtId="0" fontId="5" fillId="0" borderId="0" xfId="3" applyFont="1" applyAlignment="1" applyProtection="1">
      <alignment horizontal="center" vertical="center" wrapText="1"/>
      <protection hidden="1"/>
    </xf>
    <xf numFmtId="176" fontId="5" fillId="0" borderId="3" xfId="3" applyNumberFormat="1" applyFont="1" applyBorder="1" applyAlignment="1" applyProtection="1">
      <alignment horizontal="center" vertical="center" wrapText="1"/>
      <protection hidden="1"/>
    </xf>
    <xf numFmtId="176" fontId="5" fillId="0" borderId="4" xfId="3" applyNumberFormat="1"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9" fillId="0" borderId="25" xfId="3" applyFont="1" applyBorder="1" applyAlignment="1" applyProtection="1">
      <alignment horizontal="center" vertical="center" wrapText="1"/>
      <protection hidden="1"/>
    </xf>
    <xf numFmtId="0" fontId="9" fillId="0" borderId="18" xfId="3" applyFont="1" applyBorder="1" applyAlignment="1" applyProtection="1">
      <alignment horizontal="center" vertical="center" wrapText="1"/>
      <protection hidden="1"/>
    </xf>
    <xf numFmtId="0" fontId="9" fillId="0" borderId="25"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6" fontId="5" fillId="0" borderId="26" xfId="3" applyNumberFormat="1"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5" fillId="6" borderId="0" xfId="0" applyFont="1" applyFill="1" applyAlignment="1" applyProtection="1">
      <protection hidden="1"/>
    </xf>
    <xf numFmtId="0" fontId="4" fillId="6" borderId="0" xfId="0" applyFont="1" applyFill="1" applyAlignment="1" applyProtection="1">
      <alignment horizontal="center" vertical="center"/>
      <protection hidden="1"/>
    </xf>
    <xf numFmtId="0" fontId="5" fillId="6" borderId="0" xfId="0" applyFont="1" applyFill="1" applyProtection="1">
      <alignment vertical="center"/>
      <protection hidden="1"/>
    </xf>
    <xf numFmtId="0" fontId="17" fillId="6" borderId="0" xfId="3" applyFont="1" applyFill="1" applyAlignment="1" applyProtection="1">
      <alignment vertical="center"/>
      <protection hidden="1"/>
    </xf>
    <xf numFmtId="180" fontId="4" fillId="6" borderId="22" xfId="0" applyNumberFormat="1" applyFont="1" applyFill="1" applyBorder="1" applyAlignment="1" applyProtection="1">
      <alignment horizontal="center" vertical="center"/>
      <protection hidden="1"/>
    </xf>
    <xf numFmtId="180" fontId="5" fillId="6" borderId="39" xfId="0" applyNumberFormat="1" applyFont="1" applyFill="1" applyBorder="1" applyAlignment="1" applyProtection="1">
      <alignment horizontal="right" vertical="center"/>
      <protection hidden="1"/>
    </xf>
    <xf numFmtId="181" fontId="5" fillId="6" borderId="39" xfId="0" applyNumberFormat="1" applyFont="1" applyFill="1" applyBorder="1" applyAlignment="1" applyProtection="1">
      <alignment horizontal="right" vertical="center"/>
      <protection hidden="1"/>
    </xf>
    <xf numFmtId="187" fontId="24" fillId="4" borderId="2" xfId="0" applyNumberFormat="1" applyFont="1" applyFill="1" applyBorder="1" applyAlignment="1" applyProtection="1">
      <alignment horizontal="center" vertical="center" shrinkToFit="1"/>
      <protection locked="0"/>
    </xf>
    <xf numFmtId="0" fontId="24" fillId="4" borderId="5" xfId="0" applyFont="1" applyFill="1" applyBorder="1" applyAlignment="1" applyProtection="1">
      <alignment horizontal="center" vertical="center" shrinkToFit="1"/>
      <protection locked="0"/>
    </xf>
    <xf numFmtId="179" fontId="24" fillId="4" borderId="2" xfId="0" applyNumberFormat="1" applyFont="1" applyFill="1" applyBorder="1" applyAlignment="1" applyProtection="1">
      <alignment horizontal="center" vertical="center" shrinkToFit="1"/>
      <protection locked="0"/>
    </xf>
    <xf numFmtId="188" fontId="24" fillId="4" borderId="5" xfId="0" applyNumberFormat="1" applyFont="1" applyFill="1" applyBorder="1" applyAlignment="1" applyProtection="1">
      <alignment horizontal="center" vertical="center" shrinkToFit="1"/>
      <protection locked="0"/>
    </xf>
    <xf numFmtId="188" fontId="24" fillId="4" borderId="5" xfId="0" applyNumberFormat="1" applyFont="1" applyFill="1" applyBorder="1" applyAlignment="1" applyProtection="1">
      <alignment vertical="center" shrinkToFit="1"/>
      <protection locked="0"/>
    </xf>
    <xf numFmtId="176" fontId="24" fillId="4" borderId="5" xfId="1" applyNumberFormat="1" applyFont="1" applyFill="1" applyBorder="1" applyAlignment="1" applyProtection="1">
      <alignment horizontal="center" vertical="center" shrinkToFit="1"/>
      <protection locked="0"/>
    </xf>
    <xf numFmtId="0" fontId="24" fillId="4" borderId="5" xfId="3" applyFont="1" applyFill="1" applyBorder="1" applyAlignment="1" applyProtection="1">
      <alignment horizontal="center" vertical="center" shrinkToFit="1"/>
      <protection locked="0"/>
    </xf>
    <xf numFmtId="0" fontId="24" fillId="4" borderId="5" xfId="0" applyFont="1" applyFill="1" applyBorder="1" applyAlignment="1" applyProtection="1">
      <alignment horizontal="left" vertical="center" shrinkToFit="1"/>
      <protection locked="0"/>
    </xf>
    <xf numFmtId="49" fontId="5" fillId="0" borderId="33" xfId="3" applyNumberFormat="1" applyFont="1" applyBorder="1" applyAlignment="1" applyProtection="1">
      <alignment horizontal="center" vertical="center" wrapText="1"/>
      <protection locked="0"/>
    </xf>
    <xf numFmtId="49" fontId="24" fillId="4" borderId="4" xfId="3" applyNumberFormat="1" applyFont="1" applyFill="1" applyBorder="1" applyAlignment="1" applyProtection="1">
      <alignment horizontal="center" vertical="center" shrinkToFit="1"/>
      <protection locked="0"/>
    </xf>
    <xf numFmtId="49" fontId="24" fillId="4" borderId="36" xfId="3" applyNumberFormat="1" applyFont="1" applyFill="1" applyBorder="1" applyAlignment="1" applyProtection="1">
      <alignment horizontal="center" vertical="center" shrinkToFit="1"/>
      <protection locked="0"/>
    </xf>
    <xf numFmtId="0" fontId="30" fillId="4" borderId="2" xfId="3" applyFont="1" applyFill="1" applyBorder="1" applyAlignment="1" applyProtection="1">
      <alignment horizontal="center" vertical="center" shrinkToFit="1"/>
      <protection locked="0"/>
    </xf>
    <xf numFmtId="0" fontId="30" fillId="4" borderId="71" xfId="3" applyFont="1" applyFill="1" applyBorder="1" applyAlignment="1" applyProtection="1">
      <alignment horizontal="center" vertical="center" shrinkToFit="1"/>
      <protection locked="0"/>
    </xf>
    <xf numFmtId="0" fontId="24" fillId="4" borderId="5" xfId="0" applyFont="1" applyFill="1" applyBorder="1" applyAlignment="1" applyProtection="1">
      <alignment horizontal="left" vertical="center" wrapText="1" shrinkToFit="1"/>
      <protection locked="0"/>
    </xf>
    <xf numFmtId="0" fontId="24" fillId="4" borderId="5" xfId="0" applyFont="1" applyFill="1" applyBorder="1" applyAlignment="1" applyProtection="1">
      <alignment horizontal="center" vertical="center" wrapText="1" shrinkToFit="1"/>
      <protection locked="0"/>
    </xf>
    <xf numFmtId="176" fontId="24" fillId="4" borderId="2" xfId="1" applyNumberFormat="1" applyFont="1" applyFill="1" applyBorder="1" applyAlignment="1" applyProtection="1">
      <alignment horizontal="center" vertical="center" shrinkToFit="1"/>
      <protection locked="0"/>
    </xf>
    <xf numFmtId="182" fontId="5" fillId="0" borderId="72" xfId="1" applyNumberFormat="1" applyFont="1" applyFill="1" applyBorder="1" applyAlignment="1" applyProtection="1">
      <alignment horizontal="right" vertical="center"/>
      <protection hidden="1"/>
    </xf>
    <xf numFmtId="182" fontId="5" fillId="0" borderId="5" xfId="1" applyNumberFormat="1" applyFont="1" applyFill="1" applyBorder="1" applyAlignment="1" applyProtection="1">
      <alignment horizontal="right" vertical="center"/>
      <protection hidden="1"/>
    </xf>
    <xf numFmtId="182" fontId="5" fillId="0" borderId="27" xfId="1" applyNumberFormat="1" applyFont="1" applyFill="1" applyBorder="1" applyAlignment="1" applyProtection="1">
      <alignment horizontal="right" vertical="center"/>
      <protection hidden="1"/>
    </xf>
    <xf numFmtId="182" fontId="5" fillId="0" borderId="33" xfId="1" applyNumberFormat="1" applyFont="1" applyFill="1" applyBorder="1" applyAlignment="1" applyProtection="1">
      <alignment horizontal="right" vertical="center"/>
      <protection hidden="1"/>
    </xf>
    <xf numFmtId="182" fontId="5" fillId="0" borderId="31" xfId="1" applyNumberFormat="1" applyFont="1" applyFill="1" applyBorder="1" applyAlignment="1" applyProtection="1">
      <alignment horizontal="right" vertical="center"/>
      <protection hidden="1"/>
    </xf>
    <xf numFmtId="0" fontId="23" fillId="2" borderId="17" xfId="3" applyFont="1" applyFill="1" applyBorder="1" applyAlignment="1" applyProtection="1">
      <alignment horizontal="center" vertical="center" wrapText="1"/>
      <protection hidden="1"/>
    </xf>
    <xf numFmtId="0" fontId="23" fillId="2" borderId="32" xfId="3" applyFont="1" applyFill="1" applyBorder="1" applyAlignment="1" applyProtection="1">
      <alignment horizontal="center" vertical="center" wrapText="1"/>
      <protection hidden="1"/>
    </xf>
    <xf numFmtId="0" fontId="23" fillId="2" borderId="21" xfId="3" applyFont="1" applyFill="1" applyBorder="1" applyAlignment="1" applyProtection="1">
      <alignment horizontal="center"/>
      <protection hidden="1"/>
    </xf>
    <xf numFmtId="0" fontId="23" fillId="2" borderId="23" xfId="3" applyFont="1" applyFill="1" applyBorder="1" applyAlignment="1" applyProtection="1">
      <alignment horizontal="center"/>
      <protection hidden="1"/>
    </xf>
    <xf numFmtId="0" fontId="23" fillId="2" borderId="22" xfId="3" applyFont="1" applyFill="1" applyBorder="1" applyAlignment="1" applyProtection="1">
      <alignment horizontal="center"/>
      <protection hidden="1"/>
    </xf>
    <xf numFmtId="176" fontId="23" fillId="2" borderId="24" xfId="0" applyNumberFormat="1" applyFont="1" applyFill="1" applyBorder="1" applyAlignment="1" applyProtection="1">
      <alignment horizontal="center" vertical="center" wrapText="1"/>
      <protection hidden="1"/>
    </xf>
    <xf numFmtId="176" fontId="23" fillId="2" borderId="29" xfId="0" applyNumberFormat="1" applyFont="1" applyFill="1" applyBorder="1" applyAlignment="1" applyProtection="1">
      <alignment horizontal="center" vertical="center" wrapText="1"/>
      <protection hidden="1"/>
    </xf>
    <xf numFmtId="176" fontId="23" fillId="2" borderId="34" xfId="0" applyNumberFormat="1" applyFont="1" applyFill="1" applyBorder="1" applyAlignment="1" applyProtection="1">
      <alignment horizontal="center" vertical="center" wrapText="1"/>
      <protection hidden="1"/>
    </xf>
    <xf numFmtId="176" fontId="23" fillId="2" borderId="17" xfId="0" applyNumberFormat="1" applyFont="1" applyFill="1" applyBorder="1" applyAlignment="1" applyProtection="1">
      <alignment horizontal="center" vertical="center" wrapText="1"/>
      <protection hidden="1"/>
    </xf>
    <xf numFmtId="176" fontId="23" fillId="2" borderId="25" xfId="0" applyNumberFormat="1" applyFont="1" applyFill="1" applyBorder="1" applyAlignment="1" applyProtection="1">
      <alignment horizontal="center" vertical="center" wrapText="1"/>
      <protection hidden="1"/>
    </xf>
    <xf numFmtId="176" fontId="23" fillId="2" borderId="32" xfId="0" applyNumberFormat="1" applyFont="1" applyFill="1" applyBorder="1" applyAlignment="1" applyProtection="1">
      <alignment horizontal="center" vertical="center" wrapText="1"/>
      <protection hidden="1"/>
    </xf>
    <xf numFmtId="0" fontId="23" fillId="3" borderId="73" xfId="0" applyFont="1" applyFill="1" applyBorder="1" applyAlignment="1" applyProtection="1">
      <alignment horizontal="center" vertical="center" wrapText="1"/>
      <protection hidden="1"/>
    </xf>
    <xf numFmtId="0" fontId="23" fillId="3" borderId="76" xfId="0" applyFont="1" applyFill="1" applyBorder="1" applyAlignment="1" applyProtection="1">
      <alignment horizontal="center" vertical="center" wrapText="1"/>
      <protection hidden="1"/>
    </xf>
    <xf numFmtId="0" fontId="23" fillId="3" borderId="79" xfId="0" applyFont="1" applyFill="1" applyBorder="1" applyAlignment="1" applyProtection="1">
      <alignment horizontal="center" vertical="center" wrapText="1"/>
      <protection hidden="1"/>
    </xf>
    <xf numFmtId="0" fontId="23" fillId="2" borderId="23" xfId="0" applyFont="1" applyFill="1" applyBorder="1" applyAlignment="1" applyProtection="1">
      <alignment horizontal="center" vertical="center" wrapText="1"/>
      <protection hidden="1"/>
    </xf>
    <xf numFmtId="0" fontId="23" fillId="2" borderId="0" xfId="0" applyFont="1" applyFill="1" applyAlignment="1" applyProtection="1">
      <alignment horizontal="center" vertical="center" wrapText="1"/>
      <protection hidden="1"/>
    </xf>
    <xf numFmtId="0" fontId="23" fillId="2" borderId="33" xfId="0" applyFont="1" applyFill="1" applyBorder="1" applyAlignment="1" applyProtection="1">
      <alignment horizontal="center" vertical="center" wrapText="1"/>
      <protection hidden="1"/>
    </xf>
    <xf numFmtId="0" fontId="23" fillId="3" borderId="74" xfId="0" applyFont="1" applyFill="1" applyBorder="1" applyAlignment="1" applyProtection="1">
      <alignment horizontal="center" vertical="center" wrapText="1"/>
      <protection hidden="1"/>
    </xf>
    <xf numFmtId="0" fontId="23" fillId="3" borderId="75" xfId="0" applyFont="1" applyFill="1" applyBorder="1" applyAlignment="1" applyProtection="1">
      <alignment horizontal="center" vertical="center" wrapText="1"/>
      <protection hidden="1"/>
    </xf>
    <xf numFmtId="0" fontId="23" fillId="3" borderId="77" xfId="0" applyFont="1" applyFill="1" applyBorder="1" applyAlignment="1" applyProtection="1">
      <alignment horizontal="center" vertical="center" wrapText="1"/>
      <protection hidden="1"/>
    </xf>
    <xf numFmtId="0" fontId="23" fillId="3" borderId="78" xfId="0" applyFont="1" applyFill="1" applyBorder="1" applyAlignment="1" applyProtection="1">
      <alignment horizontal="center" vertical="center" wrapText="1"/>
      <protection hidden="1"/>
    </xf>
    <xf numFmtId="0" fontId="23" fillId="3" borderId="80" xfId="0" applyFont="1" applyFill="1" applyBorder="1" applyAlignment="1" applyProtection="1">
      <alignment horizontal="center" vertical="center" wrapText="1"/>
      <protection hidden="1"/>
    </xf>
    <xf numFmtId="0" fontId="23" fillId="3" borderId="81" xfId="0" applyFont="1" applyFill="1" applyBorder="1" applyAlignment="1" applyProtection="1">
      <alignment horizontal="center" vertical="center" wrapText="1"/>
      <protection hidden="1"/>
    </xf>
    <xf numFmtId="0" fontId="23" fillId="2" borderId="17" xfId="0" applyFont="1" applyFill="1" applyBorder="1" applyAlignment="1" applyProtection="1">
      <alignment horizontal="center" vertical="center" wrapText="1"/>
      <protection hidden="1"/>
    </xf>
    <xf numFmtId="0" fontId="23" fillId="2" borderId="25" xfId="0" applyFont="1" applyFill="1" applyBorder="1" applyAlignment="1" applyProtection="1">
      <alignment horizontal="center" vertical="center" wrapText="1"/>
      <protection hidden="1"/>
    </xf>
    <xf numFmtId="0" fontId="23" fillId="2" borderId="32" xfId="0" applyFont="1" applyFill="1" applyBorder="1" applyAlignment="1" applyProtection="1">
      <alignment horizontal="center" vertical="center" wrapText="1"/>
      <protection hidden="1"/>
    </xf>
    <xf numFmtId="176" fontId="23" fillId="2" borderId="17" xfId="1" applyNumberFormat="1" applyFont="1" applyFill="1" applyBorder="1" applyAlignment="1" applyProtection="1">
      <alignment horizontal="center" wrapText="1"/>
      <protection hidden="1"/>
    </xf>
    <xf numFmtId="176" fontId="23" fillId="2" borderId="25" xfId="1" applyNumberFormat="1" applyFont="1" applyFill="1" applyBorder="1" applyAlignment="1" applyProtection="1">
      <alignment horizontal="center" wrapText="1"/>
      <protection hidden="1"/>
    </xf>
    <xf numFmtId="176" fontId="23" fillId="2" borderId="17" xfId="1" applyNumberFormat="1" applyFont="1" applyFill="1" applyBorder="1" applyAlignment="1" applyProtection="1">
      <alignment horizontal="center" vertical="center" wrapText="1"/>
      <protection hidden="1"/>
    </xf>
    <xf numFmtId="176" fontId="23" fillId="2" borderId="25" xfId="1" applyNumberFormat="1" applyFont="1" applyFill="1" applyBorder="1" applyAlignment="1" applyProtection="1">
      <alignment horizontal="center" vertical="center" wrapText="1"/>
      <protection hidden="1"/>
    </xf>
    <xf numFmtId="176" fontId="23" fillId="2" borderId="32" xfId="1" applyNumberFormat="1" applyFont="1" applyFill="1" applyBorder="1" applyAlignment="1" applyProtection="1">
      <alignment horizontal="center" vertical="center" wrapText="1"/>
      <protection hidden="1"/>
    </xf>
    <xf numFmtId="0" fontId="24" fillId="4" borderId="5" xfId="0" applyFont="1" applyFill="1" applyBorder="1" applyAlignment="1" applyProtection="1">
      <alignment horizontal="left" vertical="center" wrapText="1"/>
      <protection locked="0"/>
    </xf>
    <xf numFmtId="176" fontId="8" fillId="2" borderId="2" xfId="1" applyNumberFormat="1" applyFont="1" applyFill="1" applyBorder="1" applyAlignment="1" applyProtection="1">
      <alignment horizontal="center" vertical="center"/>
      <protection hidden="1"/>
    </xf>
    <xf numFmtId="176" fontId="8" fillId="2" borderId="3" xfId="1" applyNumberFormat="1" applyFont="1" applyFill="1" applyBorder="1" applyAlignment="1" applyProtection="1">
      <alignment horizontal="center" vertical="center"/>
      <protection hidden="1"/>
    </xf>
    <xf numFmtId="176" fontId="8" fillId="2" borderId="4" xfId="1" applyNumberFormat="1" applyFont="1" applyFill="1" applyBorder="1" applyAlignment="1" applyProtection="1">
      <alignment horizontal="center" vertical="center"/>
      <protection hidden="1"/>
    </xf>
    <xf numFmtId="178" fontId="4" fillId="3" borderId="14" xfId="0" applyNumberFormat="1" applyFont="1" applyFill="1" applyBorder="1" applyAlignment="1" applyProtection="1">
      <alignment horizontal="right" vertical="center" wrapText="1"/>
      <protection hidden="1"/>
    </xf>
    <xf numFmtId="0" fontId="4" fillId="3" borderId="15" xfId="0" applyFont="1" applyFill="1" applyBorder="1" applyAlignment="1" applyProtection="1">
      <alignment horizontal="right" vertical="center" wrapText="1"/>
      <protection hidden="1"/>
    </xf>
    <xf numFmtId="178" fontId="10" fillId="0" borderId="5" xfId="0" applyNumberFormat="1" applyFont="1" applyBorder="1" applyAlignment="1" applyProtection="1">
      <alignment horizontal="right" vertical="center"/>
      <protection hidden="1"/>
    </xf>
    <xf numFmtId="0" fontId="5" fillId="5" borderId="0" xfId="0" applyFont="1" applyFill="1" applyAlignment="1" applyProtection="1">
      <alignment horizontal="center" vertical="center"/>
      <protection hidden="1"/>
    </xf>
    <xf numFmtId="178" fontId="5" fillId="3" borderId="11" xfId="2" applyNumberFormat="1" applyFont="1" applyFill="1" applyBorder="1" applyAlignment="1" applyProtection="1">
      <alignment horizontal="right" vertical="center" shrinkToFit="1"/>
      <protection hidden="1"/>
    </xf>
    <xf numFmtId="178" fontId="5" fillId="3" borderId="58" xfId="2" applyNumberFormat="1" applyFont="1" applyFill="1" applyBorder="1" applyAlignment="1" applyProtection="1">
      <alignment horizontal="right" vertical="center" shrinkToFit="1"/>
      <protection hidden="1"/>
    </xf>
    <xf numFmtId="178" fontId="5" fillId="3" borderId="12" xfId="2" applyNumberFormat="1" applyFont="1" applyFill="1" applyBorder="1" applyAlignment="1" applyProtection="1">
      <alignment horizontal="right" vertical="center" shrinkToFit="1"/>
      <protection hidden="1"/>
    </xf>
    <xf numFmtId="178" fontId="5" fillId="3" borderId="7" xfId="2" applyNumberFormat="1" applyFont="1" applyFill="1" applyBorder="1" applyAlignment="1" applyProtection="1">
      <alignment horizontal="right" vertical="center" shrinkToFit="1"/>
      <protection hidden="1"/>
    </xf>
    <xf numFmtId="178" fontId="5" fillId="3" borderId="70" xfId="2" applyNumberFormat="1" applyFont="1" applyFill="1" applyBorder="1" applyAlignment="1" applyProtection="1">
      <alignment horizontal="right" vertical="center" shrinkToFit="1"/>
      <protection hidden="1"/>
    </xf>
    <xf numFmtId="178" fontId="5" fillId="3" borderId="8" xfId="2" applyNumberFormat="1" applyFont="1" applyFill="1" applyBorder="1" applyAlignment="1" applyProtection="1">
      <alignment horizontal="right" vertical="center" shrinkToFit="1"/>
      <protection hidden="1"/>
    </xf>
    <xf numFmtId="0" fontId="5" fillId="3" borderId="0" xfId="0" applyFont="1" applyFill="1" applyAlignment="1" applyProtection="1">
      <alignment horizontal="center" vertical="center"/>
      <protection hidden="1"/>
    </xf>
    <xf numFmtId="0" fontId="47" fillId="3" borderId="82" xfId="0" applyFont="1" applyFill="1" applyBorder="1" applyAlignment="1" applyProtection="1">
      <alignment horizontal="center" vertical="center" wrapText="1"/>
      <protection hidden="1"/>
    </xf>
    <xf numFmtId="0" fontId="47" fillId="3" borderId="83" xfId="0" applyFont="1" applyFill="1" applyBorder="1" applyAlignment="1" applyProtection="1">
      <alignment horizontal="center" vertical="center" wrapText="1"/>
      <protection hidden="1"/>
    </xf>
    <xf numFmtId="0" fontId="47" fillId="3" borderId="84" xfId="0" applyFont="1" applyFill="1" applyBorder="1" applyAlignment="1" applyProtection="1">
      <alignment horizontal="center" vertical="center" wrapText="1"/>
      <protection hidden="1"/>
    </xf>
    <xf numFmtId="0" fontId="47" fillId="3" borderId="85" xfId="0" applyFont="1" applyFill="1" applyBorder="1" applyAlignment="1" applyProtection="1">
      <alignment horizontal="center" vertical="center" wrapText="1"/>
      <protection hidden="1"/>
    </xf>
    <xf numFmtId="0" fontId="34" fillId="0" borderId="0" xfId="0" applyFont="1" applyAlignment="1" applyProtection="1">
      <alignment horizontal="center"/>
      <protection hidden="1"/>
    </xf>
    <xf numFmtId="0" fontId="23" fillId="0" borderId="0" xfId="0" applyFont="1" applyAlignment="1" applyProtection="1">
      <alignment horizontal="center" wrapText="1"/>
      <protection hidden="1"/>
    </xf>
    <xf numFmtId="0" fontId="23" fillId="0" borderId="0" xfId="0" applyFont="1" applyAlignment="1" applyProtection="1">
      <alignment horizontal="center"/>
      <protection hidden="1"/>
    </xf>
    <xf numFmtId="38" fontId="4" fillId="0" borderId="17" xfId="1" applyFont="1" applyFill="1" applyBorder="1" applyAlignment="1" applyProtection="1">
      <alignment horizontal="center" vertical="center" wrapText="1"/>
      <protection hidden="1"/>
    </xf>
    <xf numFmtId="38" fontId="4" fillId="0" borderId="25" xfId="1" applyFont="1" applyFill="1" applyBorder="1" applyAlignment="1" applyProtection="1">
      <alignment horizontal="center" vertical="center" wrapText="1"/>
      <protection hidden="1"/>
    </xf>
    <xf numFmtId="38" fontId="4" fillId="0" borderId="32" xfId="1" applyFont="1" applyFill="1" applyBorder="1" applyAlignment="1" applyProtection="1">
      <alignment horizontal="center" vertical="center" wrapText="1"/>
      <protection hidden="1"/>
    </xf>
    <xf numFmtId="0" fontId="23" fillId="2" borderId="21" xfId="0" applyFont="1" applyFill="1" applyBorder="1" applyAlignment="1" applyProtection="1">
      <alignment horizontal="center" vertical="center" wrapText="1"/>
      <protection hidden="1"/>
    </xf>
    <xf numFmtId="0" fontId="23" fillId="2" borderId="22" xfId="0" applyFont="1" applyFill="1" applyBorder="1" applyAlignment="1" applyProtection="1">
      <alignment horizontal="center" vertical="center" wrapText="1"/>
      <protection hidden="1"/>
    </xf>
    <xf numFmtId="0" fontId="23" fillId="2" borderId="18" xfId="0" applyFont="1" applyFill="1" applyBorder="1" applyAlignment="1" applyProtection="1">
      <alignment horizontal="center" vertical="center" wrapText="1"/>
      <protection hidden="1"/>
    </xf>
    <xf numFmtId="0" fontId="23" fillId="2" borderId="26" xfId="0" applyFont="1" applyFill="1" applyBorder="1" applyAlignment="1" applyProtection="1">
      <alignment horizontal="center" vertical="center" wrapText="1"/>
      <protection hidden="1"/>
    </xf>
    <xf numFmtId="0" fontId="23" fillId="2" borderId="27" xfId="0" applyFont="1" applyFill="1" applyBorder="1" applyAlignment="1" applyProtection="1">
      <alignment horizontal="center" vertical="center" wrapText="1"/>
      <protection hidden="1"/>
    </xf>
    <xf numFmtId="0" fontId="23" fillId="2" borderId="31" xfId="0" applyFont="1" applyFill="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27"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wrapText="1"/>
      <protection hidden="1"/>
    </xf>
    <xf numFmtId="0" fontId="4" fillId="0" borderId="25"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27" fillId="0" borderId="5" xfId="3" applyFont="1" applyBorder="1" applyAlignment="1" applyProtection="1">
      <alignment horizontal="left" vertical="center" wrapText="1"/>
      <protection hidden="1"/>
    </xf>
    <xf numFmtId="0" fontId="27" fillId="0" borderId="69" xfId="3" applyFont="1" applyBorder="1" applyAlignment="1" applyProtection="1">
      <alignment horizontal="left" vertical="center" wrapText="1"/>
      <protection hidden="1"/>
    </xf>
    <xf numFmtId="0" fontId="19" fillId="0" borderId="5" xfId="3" applyFont="1" applyBorder="1" applyAlignment="1" applyProtection="1">
      <alignment horizontal="left" vertical="center" wrapText="1"/>
      <protection hidden="1"/>
    </xf>
    <xf numFmtId="0" fontId="5" fillId="0" borderId="5" xfId="3" applyFont="1" applyBorder="1" applyAlignment="1" applyProtection="1">
      <alignment horizontal="center" vertical="center" wrapText="1"/>
      <protection hidden="1"/>
    </xf>
    <xf numFmtId="176" fontId="9" fillId="0" borderId="2" xfId="0" applyNumberFormat="1" applyFont="1" applyBorder="1" applyAlignment="1" applyProtection="1">
      <alignment horizontal="center" vertical="center" wrapText="1"/>
      <protection hidden="1"/>
    </xf>
    <xf numFmtId="176" fontId="9" fillId="0" borderId="4" xfId="0" applyNumberFormat="1"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8" fillId="0" borderId="17" xfId="3" applyFont="1" applyBorder="1" applyAlignment="1" applyProtection="1">
      <alignment horizontal="center" vertical="center" wrapText="1"/>
      <protection hidden="1"/>
    </xf>
    <xf numFmtId="0" fontId="8" fillId="0" borderId="25" xfId="3" applyFont="1" applyBorder="1" applyAlignment="1" applyProtection="1">
      <alignment horizontal="center" vertical="center" wrapText="1"/>
      <protection hidden="1"/>
    </xf>
    <xf numFmtId="0" fontId="8" fillId="0" borderId="32" xfId="3"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protection hidden="1"/>
    </xf>
    <xf numFmtId="0" fontId="9" fillId="0" borderId="17" xfId="3" applyFont="1" applyBorder="1" applyAlignment="1" applyProtection="1">
      <alignment horizontal="center" vertical="center" wrapText="1"/>
      <protection hidden="1"/>
    </xf>
    <xf numFmtId="0" fontId="9" fillId="0" borderId="25" xfId="3" applyFont="1" applyBorder="1" applyAlignment="1" applyProtection="1">
      <alignment horizontal="center" vertical="center" wrapText="1"/>
      <protection hidden="1"/>
    </xf>
    <xf numFmtId="0" fontId="9" fillId="0" borderId="32" xfId="3" applyFont="1" applyBorder="1" applyAlignment="1" applyProtection="1">
      <alignment horizontal="center" vertical="center" wrapText="1"/>
      <protection hidden="1"/>
    </xf>
    <xf numFmtId="0" fontId="23" fillId="2" borderId="25" xfId="3" applyFont="1" applyFill="1" applyBorder="1" applyAlignment="1" applyProtection="1">
      <alignment horizontal="center" vertical="center" wrapText="1"/>
      <protection hidden="1"/>
    </xf>
    <xf numFmtId="0" fontId="17" fillId="2" borderId="2" xfId="3" applyFont="1" applyFill="1" applyBorder="1" applyAlignment="1" applyProtection="1">
      <alignment horizontal="center" vertical="center"/>
      <protection hidden="1"/>
    </xf>
    <xf numFmtId="0" fontId="17" fillId="2" borderId="3" xfId="3" applyFont="1" applyFill="1" applyBorder="1" applyAlignment="1" applyProtection="1">
      <alignment horizontal="center" vertical="center"/>
      <protection hidden="1"/>
    </xf>
    <xf numFmtId="0" fontId="17" fillId="2" borderId="4" xfId="3" applyFont="1" applyFill="1" applyBorder="1" applyAlignment="1" applyProtection="1">
      <alignment horizontal="center" vertical="center"/>
      <protection hidden="1"/>
    </xf>
    <xf numFmtId="0" fontId="5" fillId="0" borderId="17" xfId="3" applyFont="1" applyBorder="1" applyAlignment="1" applyProtection="1">
      <alignment horizontal="center" vertical="center" wrapText="1"/>
      <protection hidden="1"/>
    </xf>
    <xf numFmtId="0" fontId="5" fillId="0" borderId="25" xfId="3" applyFont="1" applyBorder="1" applyAlignment="1" applyProtection="1">
      <alignment horizontal="center" vertical="center" wrapText="1"/>
      <protection hidden="1"/>
    </xf>
    <xf numFmtId="0" fontId="5" fillId="0" borderId="32" xfId="3" applyFont="1" applyBorder="1" applyAlignment="1" applyProtection="1">
      <alignment horizontal="center" vertical="center" wrapText="1"/>
      <protection hidden="1"/>
    </xf>
    <xf numFmtId="0" fontId="4" fillId="2" borderId="27" xfId="3" applyFont="1" applyFill="1" applyBorder="1" applyAlignment="1" applyProtection="1">
      <alignment horizontal="center" vertical="center" wrapText="1"/>
      <protection hidden="1"/>
    </xf>
    <xf numFmtId="0" fontId="4" fillId="2" borderId="33" xfId="3" applyFont="1" applyFill="1" applyBorder="1" applyAlignment="1" applyProtection="1">
      <alignment horizontal="center" vertical="center" wrapText="1"/>
      <protection hidden="1"/>
    </xf>
    <xf numFmtId="0" fontId="4" fillId="2" borderId="31" xfId="3" applyFont="1" applyFill="1" applyBorder="1" applyAlignment="1" applyProtection="1">
      <alignment horizontal="center" vertical="center" wrapText="1"/>
      <protection hidden="1"/>
    </xf>
    <xf numFmtId="0" fontId="19" fillId="0" borderId="69" xfId="3" applyFont="1" applyBorder="1" applyAlignment="1" applyProtection="1">
      <alignment horizontal="left" vertical="center" wrapText="1"/>
      <protection hidden="1"/>
    </xf>
    <xf numFmtId="0" fontId="9" fillId="0" borderId="17" xfId="0" applyFont="1" applyBorder="1" applyAlignment="1" applyProtection="1">
      <alignment horizontal="center" vertical="center" wrapText="1"/>
      <protection hidden="1"/>
    </xf>
    <xf numFmtId="0" fontId="9" fillId="0" borderId="25" xfId="0" applyFont="1" applyBorder="1" applyAlignment="1" applyProtection="1">
      <alignment horizontal="center" vertical="center" wrapText="1"/>
      <protection hidden="1"/>
    </xf>
    <xf numFmtId="0" fontId="9" fillId="0" borderId="32" xfId="0" applyFont="1" applyBorder="1" applyAlignment="1" applyProtection="1">
      <alignment horizontal="center" vertical="center" wrapText="1"/>
      <protection hidden="1"/>
    </xf>
    <xf numFmtId="0" fontId="5" fillId="0" borderId="21" xfId="3" applyFont="1" applyBorder="1" applyAlignment="1" applyProtection="1">
      <alignment horizontal="center" vertical="center" wrapText="1"/>
      <protection hidden="1"/>
    </xf>
    <xf numFmtId="0" fontId="5" fillId="0" borderId="18" xfId="3" applyFont="1" applyBorder="1" applyAlignment="1" applyProtection="1">
      <alignment horizontal="center" vertical="center" wrapText="1"/>
      <protection hidden="1"/>
    </xf>
    <xf numFmtId="176" fontId="5" fillId="0" borderId="2" xfId="3" applyNumberFormat="1" applyFont="1" applyBorder="1" applyAlignment="1" applyProtection="1">
      <alignment horizontal="center" vertical="center" wrapText="1"/>
      <protection hidden="1"/>
    </xf>
    <xf numFmtId="176" fontId="5" fillId="0" borderId="3" xfId="3" applyNumberFormat="1" applyFont="1" applyBorder="1" applyAlignment="1" applyProtection="1">
      <alignment horizontal="center" vertical="center" wrapText="1"/>
      <protection hidden="1"/>
    </xf>
    <xf numFmtId="176" fontId="5" fillId="0" borderId="4" xfId="3" applyNumberFormat="1" applyFont="1" applyBorder="1" applyAlignment="1" applyProtection="1">
      <alignment horizontal="center" vertical="center" wrapText="1"/>
      <protection hidden="1"/>
    </xf>
    <xf numFmtId="176" fontId="5" fillId="0" borderId="5" xfId="3" applyNumberFormat="1" applyFont="1" applyBorder="1" applyAlignment="1" applyProtection="1">
      <alignment horizontal="center" vertical="center" wrapText="1"/>
      <protection hidden="1"/>
    </xf>
    <xf numFmtId="38" fontId="5" fillId="0" borderId="2" xfId="1" applyFont="1" applyFill="1" applyBorder="1" applyAlignment="1" applyProtection="1">
      <alignment horizontal="center" vertical="center" wrapText="1"/>
      <protection hidden="1"/>
    </xf>
    <xf numFmtId="38" fontId="5" fillId="0" borderId="3" xfId="1" applyFont="1" applyFill="1" applyBorder="1" applyAlignment="1" applyProtection="1">
      <alignment horizontal="center" vertical="center" wrapText="1"/>
      <protection hidden="1"/>
    </xf>
    <xf numFmtId="38" fontId="5" fillId="0" borderId="4" xfId="1" applyFont="1" applyFill="1" applyBorder="1" applyAlignment="1" applyProtection="1">
      <alignment horizontal="center" vertical="center" wrapText="1"/>
      <protection hidden="1"/>
    </xf>
    <xf numFmtId="0" fontId="5" fillId="0" borderId="0" xfId="3" applyFont="1" applyAlignment="1" applyProtection="1">
      <alignment horizontal="center" vertical="center" wrapText="1"/>
      <protection hidden="1"/>
    </xf>
    <xf numFmtId="0" fontId="5" fillId="0" borderId="26" xfId="3" applyFont="1" applyBorder="1" applyAlignment="1" applyProtection="1">
      <alignment horizontal="center" vertical="center" wrapText="1"/>
      <protection hidden="1"/>
    </xf>
    <xf numFmtId="0" fontId="5" fillId="0" borderId="27" xfId="3" applyFont="1" applyBorder="1" applyAlignment="1" applyProtection="1">
      <alignment horizontal="center" vertical="center" wrapText="1"/>
      <protection hidden="1"/>
    </xf>
    <xf numFmtId="0" fontId="5" fillId="0" borderId="33" xfId="3" applyFont="1" applyBorder="1" applyAlignment="1" applyProtection="1">
      <alignment horizontal="center" vertical="center" wrapText="1"/>
      <protection hidden="1"/>
    </xf>
    <xf numFmtId="0" fontId="5" fillId="0" borderId="31" xfId="3"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37" fillId="0" borderId="21" xfId="3" applyFont="1" applyBorder="1" applyAlignment="1" applyProtection="1">
      <alignment horizontal="center" vertical="center" wrapText="1"/>
      <protection hidden="1"/>
    </xf>
    <xf numFmtId="0" fontId="37" fillId="0" borderId="23" xfId="3" applyFont="1" applyBorder="1" applyAlignment="1" applyProtection="1">
      <alignment horizontal="center" vertical="center" wrapText="1"/>
      <protection hidden="1"/>
    </xf>
    <xf numFmtId="0" fontId="37" fillId="0" borderId="27" xfId="3" applyFont="1" applyBorder="1" applyAlignment="1" applyProtection="1">
      <alignment horizontal="center" vertical="center" wrapText="1"/>
      <protection hidden="1"/>
    </xf>
    <xf numFmtId="0" fontId="37" fillId="0" borderId="33" xfId="3" applyFont="1" applyBorder="1" applyAlignment="1" applyProtection="1">
      <alignment horizontal="center" vertical="center" wrapText="1"/>
      <protection hidden="1"/>
    </xf>
    <xf numFmtId="0" fontId="20" fillId="0" borderId="21" xfId="3" applyFont="1" applyBorder="1" applyAlignment="1" applyProtection="1">
      <alignment horizontal="center" vertical="center" wrapText="1"/>
      <protection hidden="1"/>
    </xf>
    <xf numFmtId="0" fontId="20" fillId="0" borderId="23" xfId="3" applyFont="1" applyBorder="1" applyAlignment="1" applyProtection="1">
      <alignment horizontal="center" vertical="center" wrapText="1"/>
      <protection hidden="1"/>
    </xf>
    <xf numFmtId="0" fontId="20" fillId="0" borderId="22" xfId="3" applyFont="1" applyBorder="1" applyAlignment="1" applyProtection="1">
      <alignment horizontal="center" vertical="center" wrapText="1"/>
      <protection hidden="1"/>
    </xf>
    <xf numFmtId="0" fontId="20" fillId="0" borderId="27" xfId="3" applyFont="1" applyBorder="1" applyAlignment="1" applyProtection="1">
      <alignment horizontal="center" vertical="center" wrapText="1"/>
      <protection hidden="1"/>
    </xf>
    <xf numFmtId="0" fontId="20" fillId="0" borderId="33" xfId="3" applyFont="1" applyBorder="1" applyAlignment="1" applyProtection="1">
      <alignment horizontal="center" vertical="center" wrapText="1"/>
      <protection hidden="1"/>
    </xf>
    <xf numFmtId="0" fontId="20" fillId="0" borderId="31" xfId="3" applyFont="1" applyBorder="1" applyAlignment="1" applyProtection="1">
      <alignment horizontal="center" vertical="center" wrapText="1"/>
      <protection hidden="1"/>
    </xf>
    <xf numFmtId="0" fontId="20" fillId="0" borderId="17" xfId="3" applyFont="1" applyBorder="1" applyAlignment="1" applyProtection="1">
      <alignment horizontal="center" vertical="center" wrapText="1"/>
      <protection hidden="1"/>
    </xf>
    <xf numFmtId="0" fontId="20" fillId="0" borderId="25" xfId="3" applyFont="1" applyBorder="1" applyAlignment="1" applyProtection="1">
      <alignment horizontal="center" vertical="center" wrapText="1"/>
      <protection hidden="1"/>
    </xf>
    <xf numFmtId="0" fontId="20" fillId="0" borderId="32" xfId="3"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31"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9" fillId="0" borderId="59" xfId="0" applyFont="1" applyBorder="1" applyAlignment="1" applyProtection="1">
      <alignment horizontal="center" vertical="center" wrapText="1"/>
      <protection hidden="1"/>
    </xf>
    <xf numFmtId="0" fontId="9" fillId="0" borderId="60" xfId="0" applyFont="1" applyBorder="1" applyAlignment="1" applyProtection="1">
      <alignment horizontal="center" vertical="center" wrapText="1"/>
      <protection hidden="1"/>
    </xf>
    <xf numFmtId="0" fontId="9" fillId="0" borderId="61" xfId="0" applyFont="1" applyBorder="1" applyAlignment="1" applyProtection="1">
      <alignment horizontal="center" vertical="center" wrapText="1"/>
      <protection hidden="1"/>
    </xf>
    <xf numFmtId="176" fontId="5" fillId="0" borderId="17" xfId="3" applyNumberFormat="1" applyFont="1" applyBorder="1" applyAlignment="1" applyProtection="1">
      <alignment horizontal="center" vertical="center" wrapText="1"/>
      <protection hidden="1"/>
    </xf>
    <xf numFmtId="176" fontId="5" fillId="0" borderId="25" xfId="3" applyNumberFormat="1" applyFont="1" applyBorder="1" applyAlignment="1" applyProtection="1">
      <alignment horizontal="center" vertical="center" wrapText="1"/>
      <protection hidden="1"/>
    </xf>
    <xf numFmtId="176" fontId="5" fillId="0" borderId="32" xfId="3" applyNumberFormat="1" applyFont="1" applyBorder="1" applyAlignment="1" applyProtection="1">
      <alignment horizontal="center" vertical="center" wrapText="1"/>
      <protection hidden="1"/>
    </xf>
    <xf numFmtId="0" fontId="9" fillId="0" borderId="2" xfId="3" applyFont="1" applyBorder="1" applyAlignment="1" applyProtection="1">
      <alignment horizontal="center" vertical="center" wrapText="1"/>
      <protection hidden="1"/>
    </xf>
    <xf numFmtId="0" fontId="9" fillId="0" borderId="3" xfId="3" applyFont="1" applyBorder="1" applyAlignment="1" applyProtection="1">
      <alignment horizontal="center" vertical="center" wrapText="1"/>
      <protection hidden="1"/>
    </xf>
    <xf numFmtId="0" fontId="9" fillId="0" borderId="4" xfId="3" applyFont="1" applyBorder="1" applyAlignment="1" applyProtection="1">
      <alignment horizontal="center" vertical="center" wrapText="1"/>
      <protection hidden="1"/>
    </xf>
    <xf numFmtId="0" fontId="14" fillId="0" borderId="17" xfId="3" applyFont="1" applyBorder="1" applyAlignment="1" applyProtection="1">
      <alignment horizontal="center" vertical="center" wrapText="1"/>
      <protection hidden="1"/>
    </xf>
    <xf numFmtId="0" fontId="14" fillId="0" borderId="25" xfId="3" applyFont="1" applyBorder="1" applyAlignment="1" applyProtection="1">
      <alignment horizontal="center" vertical="center" wrapText="1"/>
      <protection hidden="1"/>
    </xf>
    <xf numFmtId="0" fontId="14" fillId="0" borderId="32" xfId="3" applyFont="1" applyBorder="1" applyAlignment="1" applyProtection="1">
      <alignment horizontal="center" vertical="center" wrapText="1"/>
      <protection hidden="1"/>
    </xf>
    <xf numFmtId="0" fontId="9" fillId="0" borderId="18" xfId="3" applyFont="1" applyBorder="1" applyAlignment="1" applyProtection="1">
      <alignment horizontal="center" vertical="center" wrapText="1"/>
      <protection hidden="1"/>
    </xf>
    <xf numFmtId="0" fontId="9" fillId="0" borderId="0" xfId="3" applyFont="1" applyAlignment="1" applyProtection="1">
      <alignment horizontal="center" vertical="center" wrapText="1"/>
      <protection hidden="1"/>
    </xf>
    <xf numFmtId="0" fontId="9" fillId="0" borderId="26" xfId="3" applyFont="1" applyBorder="1" applyAlignment="1" applyProtection="1">
      <alignment horizontal="center" vertical="center" wrapText="1"/>
      <protection hidden="1"/>
    </xf>
    <xf numFmtId="0" fontId="9" fillId="0" borderId="27" xfId="3" applyFont="1" applyBorder="1" applyAlignment="1" applyProtection="1">
      <alignment horizontal="center" vertical="center" wrapText="1"/>
      <protection hidden="1"/>
    </xf>
    <xf numFmtId="0" fontId="9" fillId="0" borderId="33" xfId="3" applyFont="1" applyBorder="1" applyAlignment="1" applyProtection="1">
      <alignment horizontal="center" vertical="center" wrapText="1"/>
      <protection hidden="1"/>
    </xf>
    <xf numFmtId="0" fontId="9" fillId="0" borderId="31" xfId="3" applyFont="1" applyBorder="1" applyAlignment="1" applyProtection="1">
      <alignment horizontal="center" vertical="center" wrapText="1"/>
      <protection hidden="1"/>
    </xf>
    <xf numFmtId="176" fontId="9" fillId="0" borderId="30" xfId="0" applyNumberFormat="1" applyFont="1" applyBorder="1" applyAlignment="1" applyProtection="1">
      <alignment horizontal="center" vertical="center" wrapText="1"/>
      <protection hidden="1"/>
    </xf>
    <xf numFmtId="176" fontId="39" fillId="0" borderId="17" xfId="0" applyNumberFormat="1" applyFont="1" applyBorder="1" applyAlignment="1" applyProtection="1">
      <alignment horizontal="center" vertical="center" wrapText="1"/>
      <protection hidden="1"/>
    </xf>
    <xf numFmtId="176" fontId="39" fillId="0" borderId="32" xfId="0" applyNumberFormat="1" applyFont="1" applyBorder="1" applyAlignment="1" applyProtection="1">
      <alignment horizontal="center" vertical="center" wrapText="1"/>
      <protection hidden="1"/>
    </xf>
    <xf numFmtId="0" fontId="14" fillId="0" borderId="25" xfId="0" applyFont="1" applyBorder="1" applyAlignment="1" applyProtection="1">
      <alignment horizontal="left" vertical="center" wrapText="1"/>
      <protection hidden="1"/>
    </xf>
    <xf numFmtId="0" fontId="14" fillId="0" borderId="32" xfId="0" applyFont="1" applyBorder="1" applyAlignment="1" applyProtection="1">
      <alignment horizontal="left" vertical="center" wrapText="1"/>
      <protection hidden="1"/>
    </xf>
    <xf numFmtId="176" fontId="9" fillId="0" borderId="29" xfId="1" applyNumberFormat="1" applyFont="1" applyFill="1" applyBorder="1" applyAlignment="1" applyProtection="1">
      <alignment horizontal="center" vertical="center" wrapText="1"/>
      <protection hidden="1"/>
    </xf>
    <xf numFmtId="176" fontId="9" fillId="0" borderId="17" xfId="1" applyNumberFormat="1" applyFont="1" applyFill="1" applyBorder="1" applyAlignment="1" applyProtection="1">
      <alignment horizontal="center" vertical="center" wrapText="1"/>
      <protection hidden="1"/>
    </xf>
    <xf numFmtId="176" fontId="9" fillId="0" borderId="25" xfId="1" applyNumberFormat="1" applyFont="1" applyFill="1" applyBorder="1" applyAlignment="1" applyProtection="1">
      <alignment horizontal="center" vertical="center" wrapText="1"/>
      <protection hidden="1"/>
    </xf>
    <xf numFmtId="176" fontId="9" fillId="0" borderId="29" xfId="0" applyNumberFormat="1" applyFont="1" applyBorder="1" applyAlignment="1" applyProtection="1">
      <alignment horizontal="center" vertical="center" wrapText="1"/>
      <protection hidden="1"/>
    </xf>
    <xf numFmtId="0" fontId="5" fillId="0" borderId="23" xfId="3" applyFont="1" applyBorder="1" applyAlignment="1" applyProtection="1">
      <alignment horizontal="center" vertical="center" wrapText="1"/>
      <protection hidden="1"/>
    </xf>
    <xf numFmtId="0" fontId="5" fillId="0" borderId="22" xfId="3" applyFont="1" applyBorder="1" applyAlignment="1" applyProtection="1">
      <alignment horizontal="center" vertical="center" wrapText="1"/>
      <protection hidden="1"/>
    </xf>
    <xf numFmtId="0" fontId="14" fillId="0" borderId="22" xfId="0" applyFont="1" applyBorder="1" applyAlignment="1" applyProtection="1">
      <alignment horizontal="center" vertical="center" wrapText="1"/>
      <protection hidden="1"/>
    </xf>
    <xf numFmtId="0" fontId="14" fillId="0" borderId="26"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46" fillId="0" borderId="21" xfId="0" applyFont="1" applyBorder="1" applyAlignment="1" applyProtection="1">
      <alignment horizontal="center" vertical="center" wrapText="1"/>
      <protection hidden="1"/>
    </xf>
    <xf numFmtId="0" fontId="46" fillId="0" borderId="18" xfId="0" applyFont="1" applyBorder="1" applyAlignment="1" applyProtection="1">
      <alignment horizontal="center" vertical="center" wrapText="1"/>
      <protection hidden="1"/>
    </xf>
    <xf numFmtId="0" fontId="46" fillId="0" borderId="27" xfId="0" applyFont="1" applyBorder="1" applyAlignment="1" applyProtection="1">
      <alignment horizontal="center" vertical="center" wrapText="1"/>
      <protection hidden="1"/>
    </xf>
    <xf numFmtId="0" fontId="5" fillId="0" borderId="65" xfId="0" applyFont="1" applyBorder="1" applyAlignment="1" applyProtection="1">
      <alignment horizontal="center" vertical="center" wrapText="1" shrinkToFit="1"/>
      <protection hidden="1"/>
    </xf>
    <xf numFmtId="0" fontId="5" fillId="0" borderId="66" xfId="0" applyFont="1" applyBorder="1" applyAlignment="1" applyProtection="1">
      <alignment horizontal="center" vertical="center" wrapText="1" shrinkToFit="1"/>
      <protection hidden="1"/>
    </xf>
    <xf numFmtId="0" fontId="5" fillId="0" borderId="67" xfId="0" applyFont="1" applyBorder="1" applyAlignment="1" applyProtection="1">
      <alignment horizontal="center" vertical="center" wrapText="1" shrinkToFit="1"/>
      <protection hidden="1"/>
    </xf>
    <xf numFmtId="176" fontId="5" fillId="0" borderId="21" xfId="3" applyNumberFormat="1" applyFont="1" applyBorder="1" applyAlignment="1" applyProtection="1">
      <alignment horizontal="center" vertical="center" wrapText="1"/>
      <protection hidden="1"/>
    </xf>
    <xf numFmtId="176" fontId="5" fillId="0" borderId="23" xfId="3" applyNumberFormat="1" applyFont="1" applyBorder="1" applyAlignment="1" applyProtection="1">
      <alignment horizontal="center" vertical="center" wrapText="1"/>
      <protection hidden="1"/>
    </xf>
    <xf numFmtId="176" fontId="5" fillId="0" borderId="22" xfId="3" applyNumberFormat="1" applyFont="1" applyBorder="1" applyAlignment="1" applyProtection="1">
      <alignment horizontal="center" vertical="center" wrapText="1"/>
      <protection hidden="1"/>
    </xf>
    <xf numFmtId="176" fontId="5" fillId="0" borderId="18" xfId="3" applyNumberFormat="1" applyFont="1" applyBorder="1" applyAlignment="1" applyProtection="1">
      <alignment horizontal="center" vertical="center" wrapText="1"/>
      <protection hidden="1"/>
    </xf>
    <xf numFmtId="176" fontId="5" fillId="0" borderId="0" xfId="3" applyNumberFormat="1" applyFont="1" applyAlignment="1" applyProtection="1">
      <alignment horizontal="center" vertical="center" wrapText="1"/>
      <protection hidden="1"/>
    </xf>
    <xf numFmtId="176" fontId="5" fillId="0" borderId="26" xfId="3" applyNumberFormat="1" applyFont="1" applyBorder="1" applyAlignment="1" applyProtection="1">
      <alignment horizontal="center" vertical="center" wrapText="1"/>
      <protection hidden="1"/>
    </xf>
    <xf numFmtId="176" fontId="5" fillId="0" borderId="27" xfId="3" applyNumberFormat="1" applyFont="1" applyBorder="1" applyAlignment="1" applyProtection="1">
      <alignment horizontal="center" vertical="center" wrapText="1"/>
      <protection hidden="1"/>
    </xf>
    <xf numFmtId="176" fontId="5" fillId="0" borderId="33" xfId="3" applyNumberFormat="1" applyFont="1" applyBorder="1" applyAlignment="1" applyProtection="1">
      <alignment horizontal="center" vertical="center" wrapText="1"/>
      <protection hidden="1"/>
    </xf>
    <xf numFmtId="176" fontId="5" fillId="0" borderId="31" xfId="3" applyNumberFormat="1" applyFont="1" applyBorder="1" applyAlignment="1" applyProtection="1">
      <alignment horizontal="center" vertical="center" wrapText="1"/>
      <protection hidden="1"/>
    </xf>
    <xf numFmtId="176" fontId="27" fillId="0" borderId="5" xfId="3" applyNumberFormat="1" applyFont="1" applyBorder="1" applyAlignment="1" applyProtection="1">
      <alignment horizontal="left" vertical="center" wrapText="1"/>
      <protection hidden="1"/>
    </xf>
    <xf numFmtId="0" fontId="23" fillId="2" borderId="21" xfId="3" applyFont="1" applyFill="1" applyBorder="1" applyAlignment="1" applyProtection="1">
      <alignment horizontal="center" vertical="center" wrapText="1"/>
      <protection hidden="1"/>
    </xf>
    <xf numFmtId="0" fontId="23" fillId="2" borderId="18" xfId="3" applyFont="1" applyFill="1" applyBorder="1" applyAlignment="1" applyProtection="1">
      <alignment horizontal="center" vertical="center" wrapText="1"/>
      <protection hidden="1"/>
    </xf>
    <xf numFmtId="0" fontId="23" fillId="2" borderId="27" xfId="3" applyFont="1" applyFill="1" applyBorder="1" applyAlignment="1" applyProtection="1">
      <alignment horizontal="center" vertical="center" wrapText="1"/>
      <protection hidden="1"/>
    </xf>
    <xf numFmtId="0" fontId="10" fillId="2" borderId="62" xfId="3" applyFont="1" applyFill="1" applyBorder="1" applyAlignment="1" applyProtection="1">
      <alignment horizontal="center" vertical="center" wrapText="1"/>
      <protection hidden="1"/>
    </xf>
    <xf numFmtId="0" fontId="27" fillId="2" borderId="23" xfId="3" applyFont="1" applyFill="1" applyBorder="1" applyAlignment="1" applyProtection="1">
      <alignment horizontal="center" vertical="center" wrapText="1"/>
      <protection hidden="1"/>
    </xf>
    <xf numFmtId="0" fontId="27" fillId="2" borderId="22" xfId="3" applyFont="1" applyFill="1" applyBorder="1" applyAlignment="1" applyProtection="1">
      <alignment horizontal="center" vertical="center" wrapText="1"/>
      <protection hidden="1"/>
    </xf>
    <xf numFmtId="0" fontId="27" fillId="2" borderId="63" xfId="3" applyFont="1" applyFill="1" applyBorder="1" applyAlignment="1" applyProtection="1">
      <alignment horizontal="center" vertical="center" wrapText="1"/>
      <protection hidden="1"/>
    </xf>
    <xf numFmtId="0" fontId="27" fillId="2" borderId="0" xfId="3" applyFont="1" applyFill="1" applyAlignment="1" applyProtection="1">
      <alignment horizontal="center" vertical="center" wrapText="1"/>
      <protection hidden="1"/>
    </xf>
    <xf numFmtId="0" fontId="27" fillId="2" borderId="26" xfId="3" applyFont="1" applyFill="1" applyBorder="1" applyAlignment="1" applyProtection="1">
      <alignment horizontal="center" vertical="center" wrapText="1"/>
      <protection hidden="1"/>
    </xf>
    <xf numFmtId="0" fontId="27" fillId="2" borderId="64" xfId="3" applyFont="1" applyFill="1" applyBorder="1" applyAlignment="1" applyProtection="1">
      <alignment horizontal="center" vertical="center" wrapText="1"/>
      <protection hidden="1"/>
    </xf>
    <xf numFmtId="0" fontId="27" fillId="2" borderId="33" xfId="3" applyFont="1" applyFill="1" applyBorder="1" applyAlignment="1" applyProtection="1">
      <alignment horizontal="center" vertical="center" wrapText="1"/>
      <protection hidden="1"/>
    </xf>
    <xf numFmtId="0" fontId="27" fillId="2" borderId="31" xfId="3" applyFont="1" applyFill="1" applyBorder="1" applyAlignment="1" applyProtection="1">
      <alignment horizontal="center" vertical="center" wrapText="1"/>
      <protection hidden="1"/>
    </xf>
    <xf numFmtId="0" fontId="29" fillId="2" borderId="21" xfId="3" applyFont="1" applyFill="1" applyBorder="1" applyAlignment="1" applyProtection="1">
      <alignment horizontal="center" vertical="center" wrapText="1"/>
      <protection hidden="1"/>
    </xf>
    <xf numFmtId="0" fontId="29" fillId="2" borderId="23" xfId="3" applyFont="1" applyFill="1" applyBorder="1" applyAlignment="1" applyProtection="1">
      <alignment horizontal="center" vertical="center" wrapText="1"/>
      <protection hidden="1"/>
    </xf>
    <xf numFmtId="0" fontId="29" fillId="2" borderId="22" xfId="3" applyFont="1" applyFill="1" applyBorder="1" applyAlignment="1" applyProtection="1">
      <alignment horizontal="center" vertical="center" wrapText="1"/>
      <protection hidden="1"/>
    </xf>
    <xf numFmtId="0" fontId="29" fillId="2" borderId="18" xfId="3" applyFont="1" applyFill="1" applyBorder="1" applyAlignment="1" applyProtection="1">
      <alignment horizontal="center" vertical="center" wrapText="1"/>
      <protection hidden="1"/>
    </xf>
    <xf numFmtId="0" fontId="29" fillId="2" borderId="0" xfId="3" applyFont="1" applyFill="1" applyAlignment="1" applyProtection="1">
      <alignment horizontal="center" vertical="center" wrapText="1"/>
      <protection hidden="1"/>
    </xf>
    <xf numFmtId="0" fontId="29" fillId="2" borderId="26" xfId="3" applyFont="1" applyFill="1" applyBorder="1" applyAlignment="1" applyProtection="1">
      <alignment horizontal="center" vertical="center" wrapText="1"/>
      <protection hidden="1"/>
    </xf>
    <xf numFmtId="38" fontId="20" fillId="0" borderId="25" xfId="1" applyFont="1" applyFill="1" applyBorder="1" applyAlignment="1" applyProtection="1">
      <alignment horizontal="center" vertical="center" wrapText="1"/>
      <protection hidden="1"/>
    </xf>
    <xf numFmtId="38" fontId="20" fillId="0" borderId="32" xfId="1" applyFont="1" applyFill="1" applyBorder="1" applyAlignment="1" applyProtection="1">
      <alignment horizontal="center" vertical="center" wrapText="1"/>
      <protection hidden="1"/>
    </xf>
    <xf numFmtId="38" fontId="20" fillId="0" borderId="17" xfId="1" applyFont="1" applyFill="1" applyBorder="1" applyAlignment="1" applyProtection="1">
      <alignment horizontal="center" vertical="center" wrapText="1"/>
      <protection hidden="1"/>
    </xf>
    <xf numFmtId="176" fontId="9" fillId="0" borderId="3" xfId="0" applyNumberFormat="1" applyFont="1" applyBorder="1" applyAlignment="1" applyProtection="1">
      <alignment horizontal="center" vertical="center" wrapText="1"/>
      <protection hidden="1"/>
    </xf>
    <xf numFmtId="176" fontId="9" fillId="0" borderId="17" xfId="0" applyNumberFormat="1" applyFont="1" applyBorder="1" applyAlignment="1" applyProtection="1">
      <alignment horizontal="center" vertical="center" wrapText="1"/>
      <protection hidden="1"/>
    </xf>
    <xf numFmtId="176" fontId="9" fillId="0" borderId="25" xfId="0" applyNumberFormat="1" applyFont="1" applyBorder="1" applyAlignment="1" applyProtection="1">
      <alignment horizontal="center" vertical="center" wrapText="1"/>
      <protection hidden="1"/>
    </xf>
    <xf numFmtId="0" fontId="9" fillId="6" borderId="25" xfId="0" applyFont="1" applyFill="1" applyBorder="1" applyAlignment="1" applyProtection="1">
      <alignment horizontal="center" vertical="center" wrapText="1"/>
      <protection hidden="1"/>
    </xf>
    <xf numFmtId="0" fontId="9" fillId="6" borderId="32" xfId="0" applyFont="1" applyFill="1" applyBorder="1" applyAlignment="1" applyProtection="1">
      <alignment horizontal="center" vertical="center" wrapText="1"/>
      <protection hidden="1"/>
    </xf>
    <xf numFmtId="0" fontId="5" fillId="0" borderId="25" xfId="3" applyFont="1" applyBorder="1" applyAlignment="1" applyProtection="1">
      <alignment horizontal="center" vertical="center"/>
      <protection hidden="1"/>
    </xf>
    <xf numFmtId="0" fontId="14" fillId="0" borderId="32" xfId="0" applyFont="1" applyBorder="1" applyAlignment="1" applyProtection="1">
      <alignment horizontal="center" vertical="center" wrapText="1"/>
      <protection hidden="1"/>
    </xf>
    <xf numFmtId="0" fontId="14" fillId="0" borderId="27"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176" fontId="9" fillId="0" borderId="18" xfId="1" applyNumberFormat="1" applyFont="1" applyFill="1" applyBorder="1" applyAlignment="1" applyProtection="1">
      <alignment horizontal="center" vertical="center" wrapText="1"/>
      <protection hidden="1"/>
    </xf>
    <xf numFmtId="176" fontId="9" fillId="0" borderId="18" xfId="0" applyNumberFormat="1" applyFont="1" applyBorder="1" applyAlignment="1" applyProtection="1">
      <alignment horizontal="center" vertical="center" wrapText="1"/>
      <protection hidden="1"/>
    </xf>
    <xf numFmtId="176" fontId="9" fillId="0" borderId="0" xfId="0" applyNumberFormat="1" applyFont="1" applyAlignment="1" applyProtection="1">
      <alignment horizontal="center" vertical="center" wrapText="1"/>
      <protection hidden="1"/>
    </xf>
    <xf numFmtId="176" fontId="9" fillId="0" borderId="26" xfId="0" applyNumberFormat="1" applyFont="1" applyBorder="1" applyAlignment="1" applyProtection="1">
      <alignment horizontal="center" vertical="center" wrapText="1"/>
      <protection hidden="1"/>
    </xf>
    <xf numFmtId="0" fontId="5" fillId="0" borderId="2" xfId="3" applyFont="1" applyBorder="1" applyAlignment="1" applyProtection="1">
      <alignment horizontal="center" vertical="center" wrapText="1"/>
      <protection hidden="1"/>
    </xf>
    <xf numFmtId="176" fontId="9" fillId="0" borderId="5" xfId="0" applyNumberFormat="1" applyFont="1" applyBorder="1" applyAlignment="1" applyProtection="1">
      <alignment horizontal="center" vertical="center" wrapText="1"/>
      <protection hidden="1"/>
    </xf>
    <xf numFmtId="176" fontId="14" fillId="0" borderId="5" xfId="0" applyNumberFormat="1" applyFont="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24" fillId="4" borderId="2" xfId="0" applyFont="1" applyFill="1" applyBorder="1" applyAlignment="1" applyProtection="1">
      <alignment vertical="center" shrinkToFit="1"/>
      <protection locked="0"/>
    </xf>
    <xf numFmtId="0" fontId="24" fillId="4" borderId="4" xfId="0" applyFont="1" applyFill="1" applyBorder="1" applyAlignment="1" applyProtection="1">
      <alignment vertical="center" shrinkToFit="1"/>
      <protection locked="0"/>
    </xf>
    <xf numFmtId="180" fontId="5" fillId="5" borderId="2" xfId="0" applyNumberFormat="1" applyFont="1" applyFill="1" applyBorder="1" applyAlignment="1" applyProtection="1">
      <alignment horizontal="left" vertical="center" shrinkToFit="1"/>
      <protection hidden="1"/>
    </xf>
    <xf numFmtId="180" fontId="5" fillId="5" borderId="4" xfId="0" applyNumberFormat="1" applyFont="1" applyFill="1" applyBorder="1" applyAlignment="1" applyProtection="1">
      <alignment horizontal="left" vertical="center" shrinkToFit="1"/>
      <protection hidden="1"/>
    </xf>
    <xf numFmtId="180" fontId="5" fillId="5" borderId="40" xfId="0" applyNumberFormat="1" applyFont="1" applyFill="1" applyBorder="1" applyAlignment="1" applyProtection="1">
      <alignment horizontal="left" vertical="center" shrinkToFit="1"/>
      <protection hidden="1"/>
    </xf>
    <xf numFmtId="180" fontId="5" fillId="5" borderId="41" xfId="0" applyNumberFormat="1" applyFont="1" applyFill="1" applyBorder="1" applyAlignment="1" applyProtection="1">
      <alignment horizontal="left" vertical="center" shrinkToFit="1"/>
      <protection hidden="1"/>
    </xf>
    <xf numFmtId="0" fontId="24" fillId="4" borderId="40" xfId="0" applyFont="1" applyFill="1" applyBorder="1" applyAlignment="1" applyProtection="1">
      <alignment vertical="center" shrinkToFit="1"/>
      <protection locked="0"/>
    </xf>
    <xf numFmtId="0" fontId="24" fillId="4" borderId="41" xfId="0" applyFont="1" applyFill="1" applyBorder="1" applyAlignment="1" applyProtection="1">
      <alignment vertical="center" shrinkToFit="1"/>
      <protection locked="0"/>
    </xf>
    <xf numFmtId="0" fontId="24" fillId="4" borderId="2" xfId="0" applyFont="1" applyFill="1" applyBorder="1" applyAlignment="1" applyProtection="1">
      <alignment horizontal="left" vertical="center" shrinkToFit="1"/>
      <protection locked="0"/>
    </xf>
    <xf numFmtId="0" fontId="24" fillId="4" borderId="4" xfId="0" applyFont="1" applyFill="1" applyBorder="1" applyAlignment="1" applyProtection="1">
      <alignment horizontal="left" vertical="center" shrinkToFit="1"/>
      <protection locked="0"/>
    </xf>
  </cellXfs>
  <cellStyles count="7">
    <cellStyle name="桁区切り" xfId="1" builtinId="6"/>
    <cellStyle name="桁区切り 2" xfId="5" xr:uid="{00000000-0005-0000-0000-000001000000}"/>
    <cellStyle name="桁区切り 4" xfId="2" xr:uid="{00000000-0005-0000-0000-000002000000}"/>
    <cellStyle name="標準" xfId="0" builtinId="0"/>
    <cellStyle name="標準 2" xfId="4" xr:uid="{00000000-0005-0000-0000-000004000000}"/>
    <cellStyle name="標準 4" xfId="3" xr:uid="{00000000-0005-0000-0000-000005000000}"/>
    <cellStyle name="標準 4 2" xfId="6" xr:uid="{00000000-0005-0000-0000-000006000000}"/>
  </cellStyles>
  <dxfs count="5">
    <dxf>
      <font>
        <b/>
        <i val="0"/>
        <color theme="0"/>
      </font>
      <fill>
        <patternFill patternType="solid">
          <bgColor rgb="FF00B0F0"/>
        </patternFill>
      </fill>
    </dxf>
    <dxf>
      <font>
        <b/>
        <i val="0"/>
        <color theme="0"/>
      </font>
      <fill>
        <patternFill>
          <bgColor rgb="FF00B0F0"/>
        </patternFill>
      </fill>
    </dxf>
    <dxf>
      <font>
        <b/>
        <i val="0"/>
        <color theme="0"/>
      </font>
      <fill>
        <patternFill>
          <bgColor rgb="FFFF66FF"/>
        </patternFill>
      </fill>
    </dxf>
    <dxf>
      <font>
        <color rgb="FF0070C0"/>
      </font>
    </dxf>
    <dxf>
      <font>
        <color rgb="FF0070C0"/>
      </font>
    </dxf>
  </dxfs>
  <tableStyles count="0" defaultTableStyle="TableStyleMedium2" defaultPivotStyle="PivotStyleLight16"/>
  <colors>
    <mruColors>
      <color rgb="FFFFCCFF"/>
      <color rgb="FFFF00FF"/>
      <color rgb="FFFF66FF"/>
      <color rgb="FFFF99FF"/>
      <color rgb="FFCCFFCC"/>
      <color rgb="FFCCECFF"/>
      <color rgb="FFCC00FF"/>
      <color rgb="FFA50021"/>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114298</xdr:colOff>
      <xdr:row>0</xdr:row>
      <xdr:rowOff>30480</xdr:rowOff>
    </xdr:from>
    <xdr:to>
      <xdr:col>52</xdr:col>
      <xdr:colOff>962025</xdr:colOff>
      <xdr:row>0</xdr:row>
      <xdr:rowOff>359229</xdr:rowOff>
    </xdr:to>
    <xdr:sp macro="" textlink="">
      <xdr:nvSpPr>
        <xdr:cNvPr id="2" name="左右矢印吹き出し 1">
          <a:extLst>
            <a:ext uri="{FF2B5EF4-FFF2-40B4-BE49-F238E27FC236}">
              <a16:creationId xmlns:a16="http://schemas.microsoft.com/office/drawing/2014/main" id="{00000000-0008-0000-0000-000002000000}"/>
            </a:ext>
          </a:extLst>
        </xdr:cNvPr>
        <xdr:cNvSpPr/>
      </xdr:nvSpPr>
      <xdr:spPr>
        <a:xfrm>
          <a:off x="862691" y="30480"/>
          <a:ext cx="45628834" cy="328749"/>
        </a:xfrm>
        <a:prstGeom prst="leftRightArrowCallout">
          <a:avLst>
            <a:gd name="adj1" fmla="val 50000"/>
            <a:gd name="adj2" fmla="val 50000"/>
            <a:gd name="adj3" fmla="val 38636"/>
            <a:gd name="adj4" fmla="val 96622"/>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t>入力エリア</a:t>
          </a:r>
          <a:r>
            <a:rPr kumimoji="1" lang="ja-JP" altLang="en-US" sz="1100" b="1"/>
            <a:t>　「実績報告書 作成の手引き」を、よく参照の上、作成して下さい。　　　　　　　　　　　　　</a:t>
          </a:r>
          <a:r>
            <a:rPr kumimoji="1" lang="ja-JP" altLang="en-US" sz="1800" b="1"/>
            <a:t>入力エリア</a:t>
          </a:r>
          <a:r>
            <a:rPr kumimoji="1" lang="ja-JP" altLang="en-US" sz="1100" b="1"/>
            <a:t>　「実績報告書 作成の手引き」を、よく参照の上、作成して下さい。　　　　　　　　　　　                    　　　　　　　</a:t>
          </a:r>
          <a:r>
            <a:rPr kumimoji="1" lang="ja-JP" altLang="en-US" sz="1800" b="1"/>
            <a:t>入力エリア</a:t>
          </a:r>
          <a:r>
            <a:rPr kumimoji="1" lang="ja-JP" altLang="en-US" sz="1100" b="1"/>
            <a:t>　「実績報告書 作成の手引き」を、よく参照の上、作成して下さい。　　　　　　　　　　　　</a:t>
          </a:r>
          <a:r>
            <a:rPr kumimoji="1" lang="ja-JP" altLang="en-US" sz="1800" b="1"/>
            <a:t>　入力エリア</a:t>
          </a:r>
          <a:r>
            <a:rPr kumimoji="1" lang="ja-JP" altLang="en-US" sz="1100" b="1"/>
            <a:t>　「実績報告書 作成の手引き」を、よく参照の上、作成して下さい。</a:t>
          </a:r>
        </a:p>
      </xdr:txBody>
    </xdr:sp>
    <xdr:clientData/>
  </xdr:twoCellAnchor>
  <xdr:twoCellAnchor>
    <xdr:from>
      <xdr:col>53</xdr:col>
      <xdr:colOff>19049</xdr:colOff>
      <xdr:row>0</xdr:row>
      <xdr:rowOff>31295</xdr:rowOff>
    </xdr:from>
    <xdr:to>
      <xdr:col>57</xdr:col>
      <xdr:colOff>21770</xdr:colOff>
      <xdr:row>0</xdr:row>
      <xdr:rowOff>348343</xdr:rowOff>
    </xdr:to>
    <xdr:sp macro="" textlink="">
      <xdr:nvSpPr>
        <xdr:cNvPr id="3" name="左右矢印吹き出し 2">
          <a:extLst>
            <a:ext uri="{FF2B5EF4-FFF2-40B4-BE49-F238E27FC236}">
              <a16:creationId xmlns:a16="http://schemas.microsoft.com/office/drawing/2014/main" id="{00000000-0008-0000-0000-000003000000}"/>
            </a:ext>
          </a:extLst>
        </xdr:cNvPr>
        <xdr:cNvSpPr/>
      </xdr:nvSpPr>
      <xdr:spPr>
        <a:xfrm>
          <a:off x="46605824" y="31295"/>
          <a:ext cx="2212521" cy="317048"/>
        </a:xfrm>
        <a:prstGeom prst="leftRightArrowCallout">
          <a:avLst>
            <a:gd name="adj1" fmla="val 50000"/>
            <a:gd name="adj2" fmla="val 50000"/>
            <a:gd name="adj3" fmla="val 38636"/>
            <a:gd name="adj4" fmla="val 73892"/>
          </a:avLst>
        </a:prstGeom>
        <a:solidFill>
          <a:srgbClr val="00B0F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t>結果表示</a:t>
          </a:r>
        </a:p>
      </xdr:txBody>
    </xdr:sp>
    <xdr:clientData/>
  </xdr:twoCellAnchor>
  <xdr:twoCellAnchor>
    <xdr:from>
      <xdr:col>43</xdr:col>
      <xdr:colOff>589643</xdr:colOff>
      <xdr:row>0</xdr:row>
      <xdr:rowOff>489855</xdr:rowOff>
    </xdr:from>
    <xdr:to>
      <xdr:col>52</xdr:col>
      <xdr:colOff>657225</xdr:colOff>
      <xdr:row>6</xdr:row>
      <xdr:rowOff>141514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5804929" y="489855"/>
          <a:ext cx="10381796" cy="1828802"/>
          <a:chOff x="31176008" y="489159"/>
          <a:chExt cx="9379527" cy="1806737"/>
        </a:xfrm>
      </xdr:grpSpPr>
      <xdr:sp macro="" textlink="">
        <xdr:nvSpPr>
          <xdr:cNvPr id="5" name="右矢印 4">
            <a:extLst>
              <a:ext uri="{FF2B5EF4-FFF2-40B4-BE49-F238E27FC236}">
                <a16:creationId xmlns:a16="http://schemas.microsoft.com/office/drawing/2014/main" id="{00000000-0008-0000-0000-000005000000}"/>
              </a:ext>
            </a:extLst>
          </xdr:cNvPr>
          <xdr:cNvSpPr/>
        </xdr:nvSpPr>
        <xdr:spPr>
          <a:xfrm rot="5400000">
            <a:off x="39094636" y="1698172"/>
            <a:ext cx="672935" cy="522514"/>
          </a:xfrm>
          <a:prstGeom prst="rightArrow">
            <a:avLst>
              <a:gd name="adj1" fmla="val 50000"/>
              <a:gd name="adj2" fmla="val 39583"/>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1176008" y="489159"/>
            <a:ext cx="9379527" cy="1412173"/>
          </a:xfrm>
          <a:prstGeom prst="roundRect">
            <a:avLst>
              <a:gd name="adj" fmla="val 3690"/>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ｗ欄「次年度扱」とした理由</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の選択項目</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１</a:t>
            </a:r>
            <a:r>
              <a:rPr kumimoji="1" lang="ja-JP" altLang="ja-JP" sz="1100">
                <a:solidFill>
                  <a:sysClr val="windowText" lastClr="000000"/>
                </a:solidFill>
                <a:effectLst/>
                <a:latin typeface="+mn-lt"/>
                <a:ea typeface="+mn-ea"/>
                <a:cs typeface="+mn-cs"/>
              </a:rPr>
              <a:t>：支援対象者ではあるが、支援区分が審査中で未定の月があったため</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２</a:t>
            </a:r>
            <a:r>
              <a:rPr kumimoji="1" lang="ja-JP" altLang="ja-JP" sz="1100">
                <a:solidFill>
                  <a:sysClr val="windowText" lastClr="000000"/>
                </a:solidFill>
                <a:effectLst/>
                <a:latin typeface="+mn-lt"/>
                <a:ea typeface="+mn-ea"/>
                <a:cs typeface="+mn-cs"/>
              </a:rPr>
              <a:t>：支援対象者であり、支援区分も決まっていたが、適格認定が完了しないため、遡及取消となる可能性を考慮し、減免を実施しなかったため</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：支援対象者として採用できるかについて、</a:t>
            </a:r>
            <a:r>
              <a:rPr kumimoji="1" lang="en-US" altLang="ja-JP" sz="1100">
                <a:solidFill>
                  <a:sysClr val="windowText" lastClr="000000"/>
                </a:solidFill>
                <a:effectLst/>
                <a:latin typeface="+mn-lt"/>
                <a:ea typeface="+mn-ea"/>
                <a:cs typeface="+mn-cs"/>
              </a:rPr>
              <a:t>JASSO</a:t>
            </a:r>
            <a:r>
              <a:rPr kumimoji="1" lang="ja-JP" altLang="ja-JP" sz="1100">
                <a:solidFill>
                  <a:sysClr val="windowText" lastClr="000000"/>
                </a:solidFill>
                <a:effectLst/>
                <a:latin typeface="+mn-lt"/>
                <a:ea typeface="+mn-ea"/>
                <a:cs typeface="+mn-cs"/>
              </a:rPr>
              <a:t>の審査が</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年度中に終わらなかったため</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４</a:t>
            </a:r>
            <a:r>
              <a:rPr kumimoji="1" lang="ja-JP" altLang="ja-JP" sz="1100">
                <a:solidFill>
                  <a:sysClr val="windowText" lastClr="000000"/>
                </a:solidFill>
                <a:effectLst/>
                <a:latin typeface="+mn-lt"/>
                <a:ea typeface="+mn-ea"/>
                <a:cs typeface="+mn-cs"/>
              </a:rPr>
              <a:t>：その他</a:t>
            </a:r>
            <a:endParaRPr lang="ja-JP" altLang="ja-JP">
              <a:solidFill>
                <a:sysClr val="windowText" lastClr="000000"/>
              </a:solidFill>
              <a:effectLst/>
            </a:endParaRPr>
          </a:p>
          <a:p>
            <a:pPr algn="l"/>
            <a:endParaRPr kumimoji="1" lang="ja-JP" altLang="en-US" sz="1100">
              <a:solidFill>
                <a:sysClr val="windowText" lastClr="000000"/>
              </a:solidFill>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9343615" y="1724891"/>
            <a:ext cx="193963" cy="221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B94"/>
  <sheetViews>
    <sheetView tabSelected="1" zoomScale="70" zoomScaleNormal="70" workbookViewId="0">
      <pane xSplit="2" ySplit="14" topLeftCell="C15" activePane="bottomRight" state="frozen"/>
      <selection pane="topRight" activeCell="C1" sqref="C1"/>
      <selection pane="bottomLeft" activeCell="A15" sqref="A15"/>
      <selection pane="bottomRight" activeCell="B2" sqref="B2"/>
    </sheetView>
  </sheetViews>
  <sheetFormatPr defaultColWidth="9" defaultRowHeight="13.5" x14ac:dyDescent="0.15"/>
  <cols>
    <col min="1" max="1" width="1.375" style="26" customWidth="1"/>
    <col min="2" max="2" width="8.375" style="43" bestFit="1" customWidth="1"/>
    <col min="3" max="3" width="22" style="46" customWidth="1"/>
    <col min="4" max="4" width="22" style="43" customWidth="1"/>
    <col min="5" max="5" width="36.75" style="43" customWidth="1"/>
    <col min="6" max="6" width="0.5" style="43" customWidth="1"/>
    <col min="7" max="7" width="9.25" style="43" customWidth="1"/>
    <col min="8" max="8" width="10.5" style="43" bestFit="1" customWidth="1"/>
    <col min="9" max="9" width="11.75" style="43" customWidth="1"/>
    <col min="10" max="10" width="6.125" style="43" bestFit="1" customWidth="1"/>
    <col min="11" max="11" width="25.75" style="43" customWidth="1"/>
    <col min="12" max="12" width="0.5" style="43" customWidth="1"/>
    <col min="13" max="13" width="15.625" style="43" customWidth="1"/>
    <col min="14" max="14" width="21.75" style="80" customWidth="1"/>
    <col min="15" max="15" width="9.5" style="80" bestFit="1" customWidth="1"/>
    <col min="16" max="16" width="21.75" style="61" customWidth="1"/>
    <col min="17" max="17" width="9.5" style="61" bestFit="1" customWidth="1"/>
    <col min="18" max="18" width="9" style="42" customWidth="1"/>
    <col min="19" max="19" width="9" style="43" customWidth="1"/>
    <col min="20" max="20" width="51.125" style="43" customWidth="1"/>
    <col min="21" max="21" width="2" style="43" customWidth="1"/>
    <col min="22" max="22" width="9" style="42" customWidth="1"/>
    <col min="23" max="23" width="0.5" style="43" customWidth="1"/>
    <col min="24" max="35" width="6.375" style="43" customWidth="1"/>
    <col min="36" max="47" width="9" style="43"/>
    <col min="48" max="48" width="39" style="43" customWidth="1"/>
    <col min="49" max="51" width="15.75" style="43" customWidth="1"/>
    <col min="52" max="52" width="13.5" style="43" customWidth="1"/>
    <col min="53" max="53" width="13.5" style="26" customWidth="1"/>
    <col min="54" max="54" width="14.5" style="26" customWidth="1"/>
    <col min="55" max="56" width="12.125" style="26" hidden="1" customWidth="1"/>
    <col min="57" max="57" width="14.5" style="26" customWidth="1"/>
    <col min="58" max="58" width="4.125" style="44" customWidth="1"/>
    <col min="59" max="60" width="30" style="26" customWidth="1"/>
    <col min="61" max="61" width="23.375" style="26" hidden="1" customWidth="1"/>
    <col min="62" max="63" width="30" style="26" customWidth="1"/>
    <col min="64" max="65" width="23.375" style="26" hidden="1" customWidth="1"/>
    <col min="66" max="68" width="30" style="26" customWidth="1"/>
    <col min="69" max="69" width="23.375" style="26" hidden="1" customWidth="1"/>
    <col min="70" max="82" width="7.875" style="26" customWidth="1"/>
    <col min="83" max="83" width="4.875" style="26" customWidth="1"/>
    <col min="84" max="84" width="4" style="26" hidden="1" customWidth="1"/>
    <col min="85" max="85" width="6.125" style="43" hidden="1" customWidth="1"/>
    <col min="86" max="86" width="15.625" style="46" hidden="1" customWidth="1"/>
    <col min="87" max="87" width="15.625" style="43" hidden="1" customWidth="1"/>
    <col min="88" max="89" width="12.25" style="43" hidden="1" customWidth="1"/>
    <col min="90" max="90" width="6.875" style="43" hidden="1" customWidth="1"/>
    <col min="91" max="91" width="9.25" style="43" hidden="1" customWidth="1"/>
    <col min="92" max="92" width="11.75" style="43" hidden="1" customWidth="1"/>
    <col min="93" max="93" width="6.125" style="43" hidden="1" customWidth="1"/>
    <col min="94" max="96" width="11.125" style="43" hidden="1" customWidth="1"/>
    <col min="97" max="97" width="10.75" style="43" hidden="1" customWidth="1"/>
    <col min="98" max="98" width="10.75" style="245" hidden="1" customWidth="1"/>
    <col min="99" max="99" width="11.625" style="82" hidden="1" customWidth="1"/>
    <col min="100" max="103" width="11.625" style="38" hidden="1" customWidth="1"/>
    <col min="104" max="104" width="9.5" style="38" hidden="1" customWidth="1"/>
    <col min="105" max="105" width="11.625" style="61" hidden="1" customWidth="1"/>
    <col min="106" max="107" width="11.625" style="38" hidden="1" customWidth="1"/>
    <col min="108" max="108" width="9.5" style="38" hidden="1" customWidth="1"/>
    <col min="109" max="109" width="10.75" style="43" hidden="1" customWidth="1"/>
    <col min="110" max="110" width="8.125" style="38" hidden="1" customWidth="1"/>
    <col min="111" max="111" width="10.25" style="38" hidden="1" customWidth="1"/>
    <col min="112" max="112" width="35.125" style="43" hidden="1" customWidth="1"/>
    <col min="113" max="113" width="16.5" style="43" hidden="1" customWidth="1"/>
    <col min="114" max="114" width="3.75" style="42" hidden="1" customWidth="1"/>
    <col min="115" max="118" width="12.5" style="43" hidden="1" customWidth="1"/>
    <col min="119" max="119" width="2.25" style="43" hidden="1" customWidth="1"/>
    <col min="120" max="125" width="7.5" style="42" hidden="1" customWidth="1"/>
    <col min="126" max="126" width="3.375" style="42" hidden="1" customWidth="1"/>
    <col min="127" max="164" width="5.75" style="43" hidden="1" customWidth="1"/>
    <col min="165" max="170" width="8.375" style="43" hidden="1" customWidth="1"/>
    <col min="171" max="171" width="9" style="43" hidden="1" customWidth="1"/>
    <col min="172" max="175" width="11.625" style="58" hidden="1" customWidth="1"/>
    <col min="176" max="181" width="10.5" style="61" hidden="1" customWidth="1"/>
    <col min="182" max="182" width="11.625" style="61" hidden="1" customWidth="1"/>
    <col min="183" max="188" width="10.5" style="61" hidden="1" customWidth="1"/>
    <col min="189" max="193" width="11.625" style="61" hidden="1" customWidth="1"/>
    <col min="194" max="211" width="9" style="43" hidden="1" customWidth="1"/>
    <col min="212" max="212" width="35.125" style="43" hidden="1" customWidth="1"/>
    <col min="213" max="217" width="11.75" style="43" hidden="1" customWidth="1"/>
    <col min="218" max="218" width="28.875" style="43" hidden="1" customWidth="1"/>
    <col min="219" max="219" width="11.375" style="43" hidden="1" customWidth="1"/>
    <col min="220" max="221" width="9" style="43" hidden="1" customWidth="1"/>
    <col min="222" max="233" width="11.5" style="43" hidden="1" customWidth="1"/>
    <col min="234" max="234" width="11.625" style="43" hidden="1" customWidth="1"/>
    <col min="235" max="235" width="12.875" style="43" hidden="1" customWidth="1"/>
    <col min="236" max="236" width="9" style="43" hidden="1" customWidth="1"/>
    <col min="237" max="238" width="0" style="43" hidden="1" customWidth="1"/>
    <col min="239" max="16384" width="9" style="43"/>
  </cols>
  <sheetData>
    <row r="1" spans="1:235" s="23" customFormat="1" ht="69" customHeight="1" thickBot="1" x14ac:dyDescent="0.35">
      <c r="A1" s="20"/>
      <c r="B1" s="21"/>
      <c r="C1" s="321" t="s">
        <v>192</v>
      </c>
      <c r="D1" s="321"/>
      <c r="E1" s="321"/>
      <c r="F1" s="321"/>
      <c r="G1" s="321"/>
      <c r="H1" s="321"/>
      <c r="I1" s="321"/>
      <c r="J1" s="321"/>
      <c r="K1" s="321"/>
      <c r="L1" s="321"/>
      <c r="M1" s="321"/>
      <c r="N1" s="321"/>
      <c r="O1" s="321"/>
      <c r="P1" s="321"/>
      <c r="Q1" s="321"/>
      <c r="R1" s="321"/>
      <c r="S1" s="321"/>
      <c r="T1" s="22" t="s">
        <v>191</v>
      </c>
      <c r="V1" s="24"/>
      <c r="BA1" s="20"/>
      <c r="BB1" s="20"/>
      <c r="BC1" s="20"/>
      <c r="BD1" s="20"/>
      <c r="BE1" s="20"/>
      <c r="BF1" s="25"/>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6">
        <v>0</v>
      </c>
      <c r="CG1" s="322" t="s">
        <v>123</v>
      </c>
      <c r="CH1" s="323"/>
      <c r="CI1" s="323"/>
      <c r="CJ1" s="323"/>
      <c r="CT1" s="243"/>
      <c r="CU1" s="27"/>
      <c r="CV1" s="28"/>
      <c r="CW1" s="28"/>
      <c r="CX1" s="28"/>
      <c r="CY1" s="28"/>
      <c r="CZ1" s="28"/>
      <c r="DA1" s="29"/>
      <c r="DB1" s="29"/>
      <c r="DC1" s="29"/>
      <c r="DD1" s="29"/>
      <c r="DE1" s="29"/>
      <c r="DF1" s="29"/>
      <c r="DG1" s="29"/>
      <c r="DH1" s="24"/>
      <c r="DI1" s="24"/>
      <c r="DJ1" s="24"/>
      <c r="DP1" s="24"/>
      <c r="DQ1" s="24"/>
      <c r="DR1" s="24"/>
      <c r="DS1" s="24"/>
      <c r="DT1" s="226" t="s">
        <v>176</v>
      </c>
      <c r="DU1" s="24"/>
      <c r="DV1" s="24"/>
      <c r="EV1" s="227" t="s">
        <v>177</v>
      </c>
      <c r="EW1" s="30"/>
      <c r="EX1" s="30"/>
      <c r="EY1" s="30"/>
      <c r="EZ1" s="30"/>
      <c r="FA1" s="30"/>
      <c r="FB1" s="30"/>
      <c r="FC1" s="30"/>
      <c r="FD1" s="30"/>
      <c r="FE1" s="30"/>
      <c r="FF1" s="30"/>
      <c r="FG1" s="30"/>
      <c r="FH1" s="30"/>
      <c r="FI1" s="30"/>
      <c r="FJ1" s="30"/>
      <c r="FK1" s="30"/>
      <c r="FL1" s="30"/>
      <c r="FM1" s="30"/>
      <c r="FN1" s="30"/>
      <c r="FO1" s="30"/>
      <c r="FP1" s="31"/>
      <c r="FQ1" s="31"/>
      <c r="FR1" s="31"/>
      <c r="FS1" s="32"/>
      <c r="FT1" s="33"/>
      <c r="FU1" s="33"/>
      <c r="FV1" s="33"/>
      <c r="FW1" s="33"/>
      <c r="FX1" s="33"/>
      <c r="FY1" s="33"/>
      <c r="FZ1" s="33"/>
      <c r="GA1" s="33"/>
      <c r="GB1" s="33"/>
      <c r="GC1" s="33"/>
      <c r="GD1" s="33"/>
      <c r="GE1" s="33"/>
      <c r="GF1" s="33"/>
      <c r="GG1" s="33"/>
      <c r="GH1" s="33"/>
      <c r="GI1" s="33"/>
      <c r="GJ1" s="33"/>
      <c r="GK1" s="33"/>
    </row>
    <row r="2" spans="1:235" ht="24.95" customHeight="1" thickBot="1" x14ac:dyDescent="0.2">
      <c r="B2" s="34"/>
      <c r="C2" s="35" t="s">
        <v>1</v>
      </c>
      <c r="D2" s="302"/>
      <c r="E2" s="302"/>
      <c r="F2" s="302"/>
      <c r="G2" s="240"/>
      <c r="H2" s="36" t="s">
        <v>2</v>
      </c>
      <c r="I2" s="302"/>
      <c r="J2" s="302"/>
      <c r="K2" s="302"/>
      <c r="L2" s="302"/>
      <c r="M2" s="37"/>
      <c r="N2" s="38"/>
      <c r="O2" s="39"/>
      <c r="P2" s="39"/>
      <c r="Q2" s="40"/>
      <c r="R2" s="41"/>
      <c r="S2" s="41"/>
      <c r="T2" s="47" t="s">
        <v>159</v>
      </c>
      <c r="U2" s="42"/>
      <c r="X2" s="303" t="s">
        <v>199</v>
      </c>
      <c r="Y2" s="304"/>
      <c r="Z2" s="304"/>
      <c r="AA2" s="305"/>
      <c r="AB2" s="308">
        <f ca="1">CW2</f>
        <v>0</v>
      </c>
      <c r="AC2" s="308"/>
      <c r="AD2" s="308"/>
      <c r="AE2" s="308"/>
      <c r="AG2" s="210"/>
      <c r="AH2" s="210"/>
      <c r="AI2" s="210"/>
      <c r="AJ2" s="210"/>
      <c r="AK2" s="211"/>
      <c r="AL2" s="211"/>
      <c r="AM2" s="211"/>
      <c r="AN2" s="41"/>
      <c r="AO2" s="210"/>
      <c r="AP2" s="210"/>
      <c r="AQ2" s="210"/>
      <c r="AR2" s="211"/>
      <c r="AS2" s="211"/>
      <c r="AT2" s="211"/>
      <c r="AU2" s="191"/>
      <c r="AV2" s="192"/>
      <c r="AW2" s="41"/>
      <c r="AX2" s="41"/>
      <c r="AY2" s="193"/>
      <c r="AZ2" s="193"/>
      <c r="BA2" s="191"/>
      <c r="BB2" s="191"/>
      <c r="BC2" s="191"/>
      <c r="BD2" s="194"/>
      <c r="CF2" s="26">
        <v>1</v>
      </c>
      <c r="CG2" s="45"/>
      <c r="CK2" s="240"/>
      <c r="CL2" s="240"/>
      <c r="CM2" s="42"/>
      <c r="CN2" s="47" t="s">
        <v>142</v>
      </c>
      <c r="CO2" s="48">
        <f ca="1">SUMPRODUCT(ISERROR(A3:HI94)*1)</f>
        <v>0</v>
      </c>
      <c r="CP2" s="41"/>
      <c r="CQ2" s="41"/>
      <c r="CR2" s="41"/>
      <c r="CS2" s="37"/>
      <c r="CT2" s="244"/>
      <c r="CU2" s="38"/>
      <c r="CV2" s="49" t="s">
        <v>3</v>
      </c>
      <c r="CW2" s="313">
        <f ca="1">SUM(IA15:IA94)</f>
        <v>0</v>
      </c>
      <c r="CX2" s="314"/>
      <c r="CY2" s="315"/>
      <c r="CZ2" s="225" t="s">
        <v>173</v>
      </c>
      <c r="DA2" s="50" t="s">
        <v>8</v>
      </c>
      <c r="DB2" s="306">
        <f ca="1">CW2+CW3</f>
        <v>0</v>
      </c>
      <c r="DC2" s="307"/>
      <c r="DD2" s="225" t="s">
        <v>175</v>
      </c>
      <c r="DE2" s="51"/>
      <c r="DF2" s="43"/>
      <c r="DG2" s="50" t="s">
        <v>9</v>
      </c>
      <c r="DH2" s="52">
        <f ca="1">COUNTIF(DM15:DM94,"&gt;0")</f>
        <v>0</v>
      </c>
      <c r="DI2" s="51"/>
      <c r="DS2" s="53" t="s">
        <v>0</v>
      </c>
      <c r="DT2" s="54">
        <f ca="1">COUNTIF(DT15:DT94,"3/3")</f>
        <v>0</v>
      </c>
      <c r="DU2" s="51"/>
      <c r="EU2" s="53" t="s">
        <v>0</v>
      </c>
      <c r="EV2" s="55">
        <f t="shared" ref="EV2:FG2" ca="1" si="0">COUNTIF(EV15:EV94,"3/3")-COUNTIFS(EV15:EV94,"3/3",GM15:GM94,"入学")-COUNTIFS(EV15:EV94,"3/3",GM15:GM94,"在籍")-COUNTIFS(EV15:EV94,"3/3",GM15:GM94,"家計急変")-COUNTIFS(EV15:EV94,"3/3",GM15:GM94,"留学")-COUNTIFS(EV15:EV94,"3/3",GM15:GM94,"編入学")-COUNTIFS(EV15:EV94,"3/3",GM15:GM94,"退学")-COUNTIFS(EV15:EV94,"3/3",GM15:GM94,"除籍")-COUNTIFS(EV15:EV94,"3/3",GM15:GM94,"卒業")-COUNTIFS(EV15:EV94,"3/3",GM15:GM94,"支援停止")-COUNTIFS(EV15:EV94,"3/3",GM15:GM94,"認定取消")-COUNTIFS(EV15:EV94,"3/3",GM15:GM94,"編入学○")-COUNTIFS(EV15:EV94,"3/3",GM15:GM94,"早期卒業")-COUNTIFS(EV15:EV94,"3/3",GM15:GM94,"支援終了")-COUNTIFS(EV15:EV94,"3/3",GM15:GM94,"停学終了")</f>
        <v>0</v>
      </c>
      <c r="EW2" s="56">
        <f t="shared" ca="1" si="0"/>
        <v>0</v>
      </c>
      <c r="EX2" s="56">
        <f t="shared" ca="1" si="0"/>
        <v>0</v>
      </c>
      <c r="EY2" s="56">
        <f t="shared" ca="1" si="0"/>
        <v>0</v>
      </c>
      <c r="EZ2" s="56">
        <f t="shared" ca="1" si="0"/>
        <v>0</v>
      </c>
      <c r="FA2" s="56">
        <f t="shared" ca="1" si="0"/>
        <v>0</v>
      </c>
      <c r="FB2" s="56">
        <f t="shared" ca="1" si="0"/>
        <v>0</v>
      </c>
      <c r="FC2" s="56">
        <f t="shared" ca="1" si="0"/>
        <v>0</v>
      </c>
      <c r="FD2" s="56">
        <f t="shared" ca="1" si="0"/>
        <v>0</v>
      </c>
      <c r="FE2" s="56">
        <f t="shared" ca="1" si="0"/>
        <v>0</v>
      </c>
      <c r="FF2" s="56">
        <f t="shared" ca="1" si="0"/>
        <v>0</v>
      </c>
      <c r="FG2" s="57">
        <f t="shared" ca="1" si="0"/>
        <v>0</v>
      </c>
      <c r="FH2" s="51"/>
      <c r="FI2" s="51"/>
      <c r="FJ2" s="51"/>
      <c r="FK2" s="51"/>
      <c r="FL2" s="51"/>
      <c r="FM2" s="51"/>
      <c r="FN2" s="51"/>
      <c r="FO2" s="51"/>
      <c r="FS2" s="59"/>
      <c r="FT2" s="60"/>
      <c r="FU2" s="60"/>
      <c r="FV2" s="60"/>
    </row>
    <row r="3" spans="1:235" ht="24.95" customHeight="1" thickTop="1" thickBot="1" x14ac:dyDescent="0.2">
      <c r="B3" s="242"/>
      <c r="C3" s="239" t="s">
        <v>5</v>
      </c>
      <c r="D3" s="302"/>
      <c r="E3" s="302"/>
      <c r="F3" s="302"/>
      <c r="G3" s="240"/>
      <c r="H3" s="36" t="s">
        <v>6</v>
      </c>
      <c r="I3" s="302"/>
      <c r="J3" s="302"/>
      <c r="K3" s="302"/>
      <c r="L3" s="302"/>
      <c r="M3" s="37"/>
      <c r="N3" s="38"/>
      <c r="O3" s="39"/>
      <c r="P3" s="39"/>
      <c r="Q3" s="40"/>
      <c r="R3" s="41"/>
      <c r="S3" s="317" t="s">
        <v>190</v>
      </c>
      <c r="T3" s="318"/>
      <c r="U3" s="62"/>
      <c r="X3" s="303" t="s">
        <v>200</v>
      </c>
      <c r="Y3" s="304"/>
      <c r="Z3" s="304"/>
      <c r="AA3" s="305"/>
      <c r="AB3" s="308">
        <f ca="1">CW3</f>
        <v>0</v>
      </c>
      <c r="AC3" s="308"/>
      <c r="AD3" s="308"/>
      <c r="AE3" s="308"/>
      <c r="AG3" s="210"/>
      <c r="AH3" s="210"/>
      <c r="AI3" s="210"/>
      <c r="AJ3" s="210"/>
      <c r="AK3" s="211"/>
      <c r="AL3" s="211"/>
      <c r="AM3" s="211"/>
      <c r="AN3" s="41"/>
      <c r="AO3" s="210"/>
      <c r="AP3" s="210"/>
      <c r="AQ3" s="210"/>
      <c r="AR3" s="211"/>
      <c r="AS3" s="211"/>
      <c r="AT3" s="211"/>
      <c r="AU3" s="191"/>
      <c r="AV3" s="41"/>
      <c r="AW3" s="41"/>
      <c r="AX3" s="41"/>
      <c r="AY3" s="193"/>
      <c r="AZ3" s="193"/>
      <c r="BA3" s="191"/>
      <c r="BB3" s="191"/>
      <c r="BC3" s="191"/>
      <c r="BD3" s="194"/>
      <c r="CF3" s="26">
        <v>2</v>
      </c>
      <c r="CG3" s="309" t="s">
        <v>121</v>
      </c>
      <c r="CH3" s="309"/>
      <c r="CI3" s="309"/>
      <c r="CJ3" s="309"/>
      <c r="CK3" s="240"/>
      <c r="CL3" s="240"/>
      <c r="CM3" s="42"/>
      <c r="CN3" s="41"/>
      <c r="CO3" s="41"/>
      <c r="CP3" s="41"/>
      <c r="CQ3" s="41"/>
      <c r="CR3" s="41"/>
      <c r="CS3" s="37"/>
      <c r="CT3" s="244"/>
      <c r="CU3" s="38"/>
      <c r="CV3" s="63" t="s">
        <v>7</v>
      </c>
      <c r="CW3" s="310">
        <f ca="1">SUM(FQ15:FQ94)</f>
        <v>0</v>
      </c>
      <c r="CX3" s="311"/>
      <c r="CY3" s="312"/>
      <c r="CZ3" s="225" t="s">
        <v>174</v>
      </c>
      <c r="DA3" s="196"/>
      <c r="DB3" s="196"/>
      <c r="DC3" s="196"/>
      <c r="DD3" s="43"/>
      <c r="DF3" s="43"/>
      <c r="DG3" s="43"/>
      <c r="DS3" s="53" t="s">
        <v>4</v>
      </c>
      <c r="DT3" s="64">
        <f ca="1">COUNTIF(DT15:DT94,"2/3")</f>
        <v>0</v>
      </c>
      <c r="DU3" s="51"/>
      <c r="EU3" s="53" t="s">
        <v>4</v>
      </c>
      <c r="EV3" s="65">
        <f t="shared" ref="EV3:FG3" ca="1" si="1">COUNTIF(EV15:EV94,"2/3")-COUNTIFS(EV15:EV94,"2/3",GM15:GM94,"入学")-COUNTIFS(EV15:EV94,"2/3",GM15:GM94,"在籍")-COUNTIFS(EV15:EV94,"2/3",GM15:GM94,"家計急変")-COUNTIFS(EV15:EV94,"2/3",GM15:GM94,"留学")-COUNTIFS(EV15:EV94,"2/3",GM15:GM94,"編入学")-COUNTIFS(EV15:EV94,"2/3",GM15:GM94,"退学")-COUNTIFS(EV15:EV94,"2/3",GM15:GM94,"除籍")-COUNTIFS(EV15:EV94,"2/3",GM15:GM94,"卒業")-COUNTIFS(EV15:EV94,"2/3",GM15:GM94,"支援停止")-COUNTIFS(EV15:EV94,"2/3",GM15:GM94,"認定取消")-COUNTIFS(EV15:EV94,"2/3",GM15:GM94,"編入学○")-COUNTIFS(EV15:EV94,"2/3",GM15:GM94,"早期卒業")-COUNTIFS(EV15:EV94,"2/3",GM15:GM94,"支援終了")-COUNTIFS(EV15:EV94,"2/3",GM15:GM94,"停学終了")</f>
        <v>0</v>
      </c>
      <c r="EW3" s="66">
        <f t="shared" ca="1" si="1"/>
        <v>0</v>
      </c>
      <c r="EX3" s="66">
        <f t="shared" ca="1" si="1"/>
        <v>0</v>
      </c>
      <c r="EY3" s="66">
        <f t="shared" ca="1" si="1"/>
        <v>0</v>
      </c>
      <c r="EZ3" s="66">
        <f t="shared" ca="1" si="1"/>
        <v>0</v>
      </c>
      <c r="FA3" s="66">
        <f t="shared" ca="1" si="1"/>
        <v>0</v>
      </c>
      <c r="FB3" s="66">
        <f t="shared" ca="1" si="1"/>
        <v>0</v>
      </c>
      <c r="FC3" s="66">
        <f t="shared" ca="1" si="1"/>
        <v>0</v>
      </c>
      <c r="FD3" s="66">
        <f t="shared" ca="1" si="1"/>
        <v>0</v>
      </c>
      <c r="FE3" s="66">
        <f t="shared" ca="1" si="1"/>
        <v>0</v>
      </c>
      <c r="FF3" s="66">
        <f t="shared" ca="1" si="1"/>
        <v>0</v>
      </c>
      <c r="FG3" s="67">
        <f t="shared" ca="1" si="1"/>
        <v>0</v>
      </c>
      <c r="FH3" s="51"/>
      <c r="FI3" s="51"/>
      <c r="FJ3" s="51"/>
      <c r="FK3" s="51"/>
      <c r="FL3" s="51"/>
      <c r="FM3" s="51"/>
      <c r="FN3" s="51"/>
      <c r="FO3" s="51"/>
      <c r="FS3" s="59"/>
      <c r="FU3" s="68"/>
      <c r="FV3" s="68"/>
      <c r="GM3" s="195"/>
    </row>
    <row r="4" spans="1:235" ht="24.95" customHeight="1" thickBot="1" x14ac:dyDescent="0.2">
      <c r="B4" s="69"/>
      <c r="C4" s="70" t="s">
        <v>76</v>
      </c>
      <c r="D4" s="302"/>
      <c r="E4" s="302"/>
      <c r="F4" s="302"/>
      <c r="G4" s="71"/>
      <c r="H4" s="234" t="s">
        <v>11</v>
      </c>
      <c r="I4" s="302"/>
      <c r="J4" s="302"/>
      <c r="K4" s="302"/>
      <c r="L4" s="302"/>
      <c r="M4" s="37"/>
      <c r="N4" s="38"/>
      <c r="O4" s="39"/>
      <c r="P4" s="39"/>
      <c r="Q4" s="40"/>
      <c r="R4" s="41"/>
      <c r="S4" s="319"/>
      <c r="T4" s="320"/>
      <c r="X4" s="303" t="s">
        <v>201</v>
      </c>
      <c r="Y4" s="304"/>
      <c r="Z4" s="304"/>
      <c r="AA4" s="305"/>
      <c r="AB4" s="308">
        <f ca="1">DB2</f>
        <v>0</v>
      </c>
      <c r="AC4" s="308"/>
      <c r="AD4" s="308"/>
      <c r="AE4" s="308"/>
      <c r="AG4" s="210"/>
      <c r="AH4" s="210"/>
      <c r="AI4" s="210"/>
      <c r="AJ4" s="210"/>
      <c r="AK4" s="211"/>
      <c r="AL4" s="211"/>
      <c r="AM4" s="211"/>
      <c r="AN4" s="41"/>
      <c r="AO4" s="210"/>
      <c r="AP4" s="210"/>
      <c r="AQ4" s="210"/>
      <c r="AR4" s="211"/>
      <c r="AS4" s="211"/>
      <c r="AT4" s="211"/>
      <c r="AU4" s="191"/>
      <c r="AV4" s="41"/>
      <c r="AW4" s="41"/>
      <c r="AX4" s="41"/>
      <c r="AY4" s="193"/>
      <c r="AZ4" s="193"/>
      <c r="BA4" s="191"/>
      <c r="BB4" s="191"/>
      <c r="BC4" s="191"/>
      <c r="BD4" s="194"/>
      <c r="CF4" s="26">
        <v>3</v>
      </c>
      <c r="CG4" s="316" t="s">
        <v>165</v>
      </c>
      <c r="CH4" s="316"/>
      <c r="CI4" s="316"/>
      <c r="CJ4" s="316"/>
      <c r="CK4" s="41"/>
      <c r="CL4" s="41"/>
      <c r="CM4" s="72"/>
      <c r="CN4" s="41"/>
      <c r="CO4" s="41"/>
      <c r="CP4" s="41"/>
      <c r="CQ4" s="41"/>
      <c r="CR4" s="41"/>
      <c r="CS4" s="37"/>
      <c r="CT4" s="244"/>
      <c r="CU4" s="38"/>
      <c r="DA4" s="197"/>
      <c r="DB4" s="197"/>
      <c r="DC4" s="197"/>
      <c r="DD4" s="73"/>
      <c r="DE4" s="73"/>
      <c r="DF4" s="73"/>
      <c r="DG4" s="73"/>
      <c r="DH4" s="73"/>
      <c r="DI4" s="73"/>
      <c r="DS4" s="53" t="s">
        <v>10</v>
      </c>
      <c r="DT4" s="74">
        <f ca="1">COUNTIF(DT15:DT94,"1/3")</f>
        <v>0</v>
      </c>
      <c r="DU4" s="51"/>
      <c r="EU4" s="53" t="s">
        <v>10</v>
      </c>
      <c r="EV4" s="75">
        <f t="shared" ref="EV4:FG4" ca="1" si="2">COUNTIF(EV15:EV94,"1/3")-COUNTIFS(EV15:EV94,"1/3",GM15:GM94,"入学")-COUNTIFS(EV15:EV94,"1/3",GM15:GM94,"在籍")-COUNTIFS(EV15:EV94,"1/3",GM15:GM94,"家計急変")-COUNTIFS(EV15:EV94,"1/3",GM15:GM94,"留学")-COUNTIFS(EV15:EV94,"1/3",GM15:GM94,"編入学")-COUNTIFS(EV15:EV94,"1/3",GM15:GM94,"退学")-COUNTIFS(EV15:EV94,"1/3",GM15:GM94,"除籍")-COUNTIFS(EV15:EV94,"1/3",GM15:GM94,"卒業")-COUNTIFS(EV15:EV94,"1/3",GM15:GM94,"支援停止")-COUNTIFS(EV15:EV94,"1/3",GM15:GM94,"認定取消")-COUNTIFS(EV15:EV94,"1/3",GM15:GM94,"編入学○")-COUNTIFS(EV15:EV94,"1/3",GM15:GM94,"早期卒業")-COUNTIFS(EV15:EV94,"1/3",GM15:GM94,"支援終了")-COUNTIFS(EV15:EV94,"1/3",GM15:GM94,"停学終了")</f>
        <v>0</v>
      </c>
      <c r="EW4" s="76">
        <f t="shared" ca="1" si="2"/>
        <v>0</v>
      </c>
      <c r="EX4" s="76">
        <f t="shared" ca="1" si="2"/>
        <v>0</v>
      </c>
      <c r="EY4" s="76">
        <f t="shared" ca="1" si="2"/>
        <v>0</v>
      </c>
      <c r="EZ4" s="76">
        <f t="shared" ca="1" si="2"/>
        <v>0</v>
      </c>
      <c r="FA4" s="76">
        <f t="shared" ca="1" si="2"/>
        <v>0</v>
      </c>
      <c r="FB4" s="76">
        <f t="shared" ca="1" si="2"/>
        <v>0</v>
      </c>
      <c r="FC4" s="76">
        <f t="shared" ca="1" si="2"/>
        <v>0</v>
      </c>
      <c r="FD4" s="76">
        <f t="shared" ca="1" si="2"/>
        <v>0</v>
      </c>
      <c r="FE4" s="76">
        <f t="shared" ca="1" si="2"/>
        <v>0</v>
      </c>
      <c r="FF4" s="76">
        <f t="shared" ca="1" si="2"/>
        <v>0</v>
      </c>
      <c r="FG4" s="77">
        <f t="shared" ca="1" si="2"/>
        <v>0</v>
      </c>
      <c r="FH4" s="51"/>
      <c r="FI4" s="51"/>
      <c r="FJ4" s="51"/>
      <c r="FK4" s="51"/>
      <c r="FL4" s="51"/>
      <c r="FM4" s="51"/>
      <c r="FN4" s="51"/>
      <c r="FO4" s="78"/>
      <c r="FS4" s="59"/>
      <c r="GM4" s="79"/>
      <c r="GN4" s="79"/>
      <c r="GO4" s="79"/>
      <c r="GP4" s="79"/>
      <c r="GQ4" s="79"/>
      <c r="GR4" s="79"/>
      <c r="GS4" s="79"/>
      <c r="GT4" s="79"/>
      <c r="GU4" s="79"/>
      <c r="GV4" s="79"/>
      <c r="GW4" s="79"/>
      <c r="GX4" s="79"/>
      <c r="GY4" s="79"/>
      <c r="GZ4" s="79"/>
    </row>
    <row r="5" spans="1:235" ht="15" thickTop="1" thickBot="1" x14ac:dyDescent="0.2">
      <c r="X5" s="81"/>
      <c r="Y5" s="81"/>
      <c r="Z5" s="81"/>
      <c r="AA5" s="81"/>
      <c r="CF5" s="26">
        <v>4</v>
      </c>
      <c r="CU5" s="199" t="s">
        <v>144</v>
      </c>
      <c r="CV5" s="198">
        <v>590000</v>
      </c>
      <c r="DA5" s="199" t="s">
        <v>144</v>
      </c>
      <c r="DB5" s="198">
        <v>160000</v>
      </c>
      <c r="DS5" s="53" t="s">
        <v>12</v>
      </c>
      <c r="DT5" s="83">
        <f ca="1">SUM(DT2:DT4)</f>
        <v>0</v>
      </c>
      <c r="DU5" s="51"/>
      <c r="EU5" s="53" t="s">
        <v>12</v>
      </c>
      <c r="EV5" s="84">
        <f t="shared" ref="EV5:FG5" ca="1" si="3">SUM(EV2:EV4)</f>
        <v>0</v>
      </c>
      <c r="EW5" s="85">
        <f t="shared" ca="1" si="3"/>
        <v>0</v>
      </c>
      <c r="EX5" s="86">
        <f t="shared" ca="1" si="3"/>
        <v>0</v>
      </c>
      <c r="EY5" s="85">
        <f t="shared" ca="1" si="3"/>
        <v>0</v>
      </c>
      <c r="EZ5" s="86">
        <f t="shared" ca="1" si="3"/>
        <v>0</v>
      </c>
      <c r="FA5" s="85">
        <f t="shared" ca="1" si="3"/>
        <v>0</v>
      </c>
      <c r="FB5" s="86">
        <f t="shared" ca="1" si="3"/>
        <v>0</v>
      </c>
      <c r="FC5" s="85">
        <f t="shared" ca="1" si="3"/>
        <v>0</v>
      </c>
      <c r="FD5" s="86">
        <f t="shared" ca="1" si="3"/>
        <v>0</v>
      </c>
      <c r="FE5" s="85">
        <f t="shared" ca="1" si="3"/>
        <v>0</v>
      </c>
      <c r="FF5" s="86">
        <f t="shared" ca="1" si="3"/>
        <v>0</v>
      </c>
      <c r="FG5" s="87">
        <f t="shared" ca="1" si="3"/>
        <v>0</v>
      </c>
      <c r="FH5" s="78"/>
      <c r="FI5" s="78"/>
      <c r="FJ5" s="78"/>
      <c r="FK5" s="78"/>
      <c r="FL5" s="78"/>
      <c r="FM5" s="78"/>
      <c r="FN5" s="78"/>
      <c r="FS5" s="59"/>
    </row>
    <row r="6" spans="1:235" ht="13.5" customHeight="1" thickTop="1" x14ac:dyDescent="0.15">
      <c r="B6" s="324" t="s">
        <v>13</v>
      </c>
      <c r="C6" s="327" t="s">
        <v>14</v>
      </c>
      <c r="D6" s="328"/>
      <c r="E6" s="327" t="s">
        <v>15</v>
      </c>
      <c r="F6" s="328"/>
      <c r="G6" s="294" t="s">
        <v>16</v>
      </c>
      <c r="H6" s="294" t="s">
        <v>17</v>
      </c>
      <c r="I6" s="282" t="s">
        <v>86</v>
      </c>
      <c r="J6" s="285" t="s">
        <v>87</v>
      </c>
      <c r="K6" s="288" t="s">
        <v>88</v>
      </c>
      <c r="L6" s="289"/>
      <c r="M6" s="294" t="s">
        <v>89</v>
      </c>
      <c r="N6" s="297" t="s">
        <v>90</v>
      </c>
      <c r="O6" s="299" t="s">
        <v>91</v>
      </c>
      <c r="P6" s="276" t="s">
        <v>92</v>
      </c>
      <c r="Q6" s="279" t="s">
        <v>46</v>
      </c>
      <c r="R6" s="279" t="s">
        <v>93</v>
      </c>
      <c r="S6" s="271" t="s">
        <v>18</v>
      </c>
      <c r="T6" s="271" t="s">
        <v>94</v>
      </c>
      <c r="U6" s="88"/>
      <c r="V6" s="359" t="s">
        <v>68</v>
      </c>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1"/>
      <c r="AV6" s="271" t="s">
        <v>96</v>
      </c>
      <c r="AW6" s="271" t="s">
        <v>97</v>
      </c>
      <c r="AX6" s="271" t="s">
        <v>98</v>
      </c>
      <c r="AY6" s="271" t="s">
        <v>101</v>
      </c>
      <c r="AZ6" s="271" t="s">
        <v>143</v>
      </c>
      <c r="BA6" s="454" t="s">
        <v>156</v>
      </c>
      <c r="BB6" s="457" t="s">
        <v>198</v>
      </c>
      <c r="BC6" s="458"/>
      <c r="BD6" s="458"/>
      <c r="BE6" s="459"/>
      <c r="BF6" s="89"/>
      <c r="BG6" s="466" t="s">
        <v>111</v>
      </c>
      <c r="BH6" s="467"/>
      <c r="BI6" s="467"/>
      <c r="BJ6" s="467"/>
      <c r="BK6" s="467"/>
      <c r="BL6" s="467"/>
      <c r="BM6" s="467"/>
      <c r="BN6" s="467"/>
      <c r="BO6" s="467"/>
      <c r="BP6" s="467"/>
      <c r="BQ6" s="467"/>
      <c r="BR6" s="467"/>
      <c r="BS6" s="467"/>
      <c r="BT6" s="467"/>
      <c r="BU6" s="467"/>
      <c r="BV6" s="467"/>
      <c r="BW6" s="467"/>
      <c r="BX6" s="467"/>
      <c r="BY6" s="467"/>
      <c r="BZ6" s="467"/>
      <c r="CA6" s="467"/>
      <c r="CB6" s="467"/>
      <c r="CC6" s="467"/>
      <c r="CD6" s="467"/>
      <c r="CE6" s="468"/>
      <c r="CF6" s="26">
        <v>5</v>
      </c>
      <c r="CG6" s="90"/>
      <c r="CH6" s="90"/>
      <c r="CI6" s="90"/>
      <c r="CJ6" s="90"/>
      <c r="CK6" s="90"/>
      <c r="CL6" s="90"/>
      <c r="CM6" s="90"/>
      <c r="CN6" s="90"/>
      <c r="CO6" s="90"/>
      <c r="CP6" s="90"/>
      <c r="CQ6" s="90"/>
      <c r="CR6" s="90"/>
      <c r="CS6" s="90"/>
      <c r="CT6" s="246"/>
      <c r="CU6" s="90"/>
      <c r="CV6" s="198">
        <v>390000</v>
      </c>
      <c r="CW6" s="90"/>
      <c r="CX6" s="90"/>
      <c r="CY6" s="90"/>
      <c r="CZ6" s="90"/>
      <c r="DA6" s="90"/>
      <c r="DB6" s="198">
        <v>140000</v>
      </c>
      <c r="DC6" s="90"/>
      <c r="DD6" s="90"/>
      <c r="DE6" s="90"/>
      <c r="DF6" s="90"/>
      <c r="DG6" s="90"/>
      <c r="DH6" s="90"/>
      <c r="DI6" s="90"/>
      <c r="DJ6" s="90"/>
      <c r="DO6" s="90"/>
      <c r="DP6" s="90"/>
      <c r="DQ6" s="90"/>
      <c r="DR6" s="90"/>
      <c r="DS6" s="90"/>
      <c r="DT6" s="43" t="s">
        <v>179</v>
      </c>
      <c r="DU6" s="43"/>
      <c r="DV6" s="90"/>
      <c r="DW6" s="90"/>
      <c r="DX6" s="90"/>
      <c r="DY6" s="90"/>
      <c r="DZ6" s="90"/>
      <c r="EA6" s="90"/>
      <c r="EB6" s="90"/>
      <c r="EC6" s="90"/>
      <c r="ED6" s="90"/>
      <c r="EE6" s="90"/>
      <c r="EF6" s="90"/>
      <c r="EG6" s="90"/>
      <c r="EI6" s="90"/>
      <c r="EJ6" s="90"/>
      <c r="EK6" s="90"/>
      <c r="EL6" s="90"/>
      <c r="EM6" s="90"/>
      <c r="EN6" s="90"/>
      <c r="EO6" s="90"/>
      <c r="EP6" s="90"/>
      <c r="EQ6" s="90"/>
      <c r="ER6" s="90"/>
      <c r="ES6" s="90"/>
      <c r="EU6" s="90"/>
      <c r="EV6" s="43" t="s">
        <v>180</v>
      </c>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E6" s="91"/>
      <c r="HF6" s="91"/>
      <c r="HG6" s="91"/>
      <c r="HH6" s="92"/>
      <c r="HI6" s="92"/>
    </row>
    <row r="7" spans="1:235" ht="13.5" customHeight="1" x14ac:dyDescent="0.2">
      <c r="B7" s="325"/>
      <c r="C7" s="329"/>
      <c r="D7" s="330"/>
      <c r="E7" s="329"/>
      <c r="F7" s="330"/>
      <c r="G7" s="295"/>
      <c r="H7" s="295"/>
      <c r="I7" s="283"/>
      <c r="J7" s="286"/>
      <c r="K7" s="290"/>
      <c r="L7" s="291"/>
      <c r="M7" s="295"/>
      <c r="N7" s="298"/>
      <c r="O7" s="300"/>
      <c r="P7" s="277"/>
      <c r="Q7" s="280"/>
      <c r="R7" s="280"/>
      <c r="S7" s="358"/>
      <c r="T7" s="358"/>
      <c r="U7" s="88"/>
      <c r="V7" s="271" t="s">
        <v>84</v>
      </c>
      <c r="W7" s="93"/>
      <c r="X7" s="273" t="s">
        <v>70</v>
      </c>
      <c r="Y7" s="274"/>
      <c r="Z7" s="274"/>
      <c r="AA7" s="274"/>
      <c r="AB7" s="274"/>
      <c r="AC7" s="274"/>
      <c r="AD7" s="274"/>
      <c r="AE7" s="274"/>
      <c r="AF7" s="274"/>
      <c r="AG7" s="274"/>
      <c r="AH7" s="274"/>
      <c r="AI7" s="275"/>
      <c r="AJ7" s="273" t="s">
        <v>95</v>
      </c>
      <c r="AK7" s="274"/>
      <c r="AL7" s="274"/>
      <c r="AM7" s="274"/>
      <c r="AN7" s="274"/>
      <c r="AO7" s="274"/>
      <c r="AP7" s="274"/>
      <c r="AQ7" s="274"/>
      <c r="AR7" s="274"/>
      <c r="AS7" s="274"/>
      <c r="AT7" s="274"/>
      <c r="AU7" s="275"/>
      <c r="AV7" s="358"/>
      <c r="AW7" s="358"/>
      <c r="AX7" s="358"/>
      <c r="AY7" s="358"/>
      <c r="AZ7" s="358"/>
      <c r="BA7" s="455"/>
      <c r="BB7" s="460"/>
      <c r="BC7" s="461"/>
      <c r="BD7" s="461"/>
      <c r="BE7" s="462"/>
      <c r="BF7" s="89"/>
      <c r="BG7" s="469"/>
      <c r="BH7" s="470"/>
      <c r="BI7" s="470"/>
      <c r="BJ7" s="470"/>
      <c r="BK7" s="470"/>
      <c r="BL7" s="470"/>
      <c r="BM7" s="470"/>
      <c r="BN7" s="470"/>
      <c r="BO7" s="470"/>
      <c r="BP7" s="470"/>
      <c r="BQ7" s="470"/>
      <c r="BR7" s="470"/>
      <c r="BS7" s="470"/>
      <c r="BT7" s="470"/>
      <c r="BU7" s="470"/>
      <c r="BV7" s="470"/>
      <c r="BW7" s="470"/>
      <c r="BX7" s="470"/>
      <c r="BY7" s="470"/>
      <c r="BZ7" s="470"/>
      <c r="CA7" s="470"/>
      <c r="CB7" s="470"/>
      <c r="CC7" s="470"/>
      <c r="CD7" s="470"/>
      <c r="CE7" s="471"/>
      <c r="CF7" s="26">
        <v>6</v>
      </c>
      <c r="CG7" s="90"/>
      <c r="CH7" s="90"/>
      <c r="CI7" s="90"/>
      <c r="CJ7" s="90"/>
      <c r="CK7" s="90"/>
      <c r="CL7" s="90"/>
      <c r="CM7" s="90"/>
      <c r="CN7" s="90"/>
      <c r="CO7" s="90"/>
      <c r="CP7" s="90"/>
      <c r="CQ7" s="90"/>
      <c r="CR7" s="90"/>
      <c r="CS7" s="90"/>
      <c r="CT7" s="246"/>
      <c r="CU7" s="90"/>
      <c r="CV7" s="198">
        <v>130000</v>
      </c>
      <c r="CW7" s="90"/>
      <c r="CX7" s="90"/>
      <c r="CY7" s="90"/>
      <c r="CZ7" s="90"/>
      <c r="DA7" s="90"/>
      <c r="DB7" s="198">
        <v>30000</v>
      </c>
      <c r="DC7" s="90"/>
      <c r="DD7" s="90"/>
      <c r="DE7" s="90"/>
      <c r="DF7" s="90"/>
      <c r="DG7" s="90"/>
      <c r="DH7" s="90"/>
      <c r="DI7" s="90"/>
      <c r="DJ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E7" s="91"/>
      <c r="HF7" s="91"/>
      <c r="HG7" s="91"/>
      <c r="HH7" s="92"/>
      <c r="HI7" s="92"/>
    </row>
    <row r="8" spans="1:235" ht="56.25" customHeight="1" thickBot="1" x14ac:dyDescent="0.2">
      <c r="B8" s="325"/>
      <c r="C8" s="331"/>
      <c r="D8" s="332"/>
      <c r="E8" s="331"/>
      <c r="F8" s="332"/>
      <c r="G8" s="296"/>
      <c r="H8" s="296"/>
      <c r="I8" s="284"/>
      <c r="J8" s="287"/>
      <c r="K8" s="292"/>
      <c r="L8" s="293"/>
      <c r="M8" s="296"/>
      <c r="N8" s="94" t="s">
        <v>19</v>
      </c>
      <c r="O8" s="301"/>
      <c r="P8" s="278"/>
      <c r="Q8" s="281"/>
      <c r="R8" s="281"/>
      <c r="S8" s="272"/>
      <c r="T8" s="272"/>
      <c r="U8" s="88"/>
      <c r="V8" s="272"/>
      <c r="W8" s="95"/>
      <c r="X8" s="365" t="s">
        <v>196</v>
      </c>
      <c r="Y8" s="366"/>
      <c r="Z8" s="366"/>
      <c r="AA8" s="366"/>
      <c r="AB8" s="366"/>
      <c r="AC8" s="366"/>
      <c r="AD8" s="366"/>
      <c r="AE8" s="366"/>
      <c r="AF8" s="366"/>
      <c r="AG8" s="366"/>
      <c r="AH8" s="366"/>
      <c r="AI8" s="367"/>
      <c r="AJ8" s="365" t="s">
        <v>197</v>
      </c>
      <c r="AK8" s="366"/>
      <c r="AL8" s="366"/>
      <c r="AM8" s="366"/>
      <c r="AN8" s="366"/>
      <c r="AO8" s="366"/>
      <c r="AP8" s="366"/>
      <c r="AQ8" s="366"/>
      <c r="AR8" s="366"/>
      <c r="AS8" s="366"/>
      <c r="AT8" s="366"/>
      <c r="AU8" s="367"/>
      <c r="AV8" s="272"/>
      <c r="AW8" s="272"/>
      <c r="AX8" s="272"/>
      <c r="AY8" s="272"/>
      <c r="AZ8" s="272"/>
      <c r="BA8" s="456"/>
      <c r="BB8" s="463"/>
      <c r="BC8" s="464"/>
      <c r="BD8" s="464"/>
      <c r="BE8" s="465"/>
      <c r="BF8" s="89"/>
      <c r="BG8" s="343" t="s">
        <v>109</v>
      </c>
      <c r="BH8" s="343" t="s">
        <v>114</v>
      </c>
      <c r="BI8" s="368"/>
      <c r="BJ8" s="343" t="s">
        <v>113</v>
      </c>
      <c r="BK8" s="343" t="s">
        <v>110</v>
      </c>
      <c r="BL8" s="344"/>
      <c r="BM8" s="344"/>
      <c r="BN8" s="343" t="s">
        <v>136</v>
      </c>
      <c r="BO8" s="345" t="s">
        <v>163</v>
      </c>
      <c r="BP8" s="345" t="s">
        <v>158</v>
      </c>
      <c r="BQ8" s="344"/>
      <c r="BR8" s="453" t="s">
        <v>122</v>
      </c>
      <c r="BS8" s="453"/>
      <c r="BT8" s="453"/>
      <c r="BU8" s="453"/>
      <c r="BV8" s="453"/>
      <c r="BW8" s="453"/>
      <c r="BX8" s="453"/>
      <c r="BY8" s="453"/>
      <c r="BZ8" s="453"/>
      <c r="CA8" s="453"/>
      <c r="CB8" s="453"/>
      <c r="CC8" s="453"/>
      <c r="CD8" s="453"/>
      <c r="CE8" s="453"/>
      <c r="CF8" s="26">
        <v>7</v>
      </c>
      <c r="CG8" s="90"/>
      <c r="CH8" s="90"/>
      <c r="CI8" s="90"/>
      <c r="CJ8" s="90"/>
      <c r="CK8" s="90"/>
      <c r="CL8" s="90"/>
      <c r="CM8" s="90"/>
      <c r="CN8" s="90"/>
      <c r="CO8" s="90"/>
      <c r="CP8" s="90"/>
      <c r="CQ8" s="90"/>
      <c r="CR8" s="222" t="s">
        <v>166</v>
      </c>
      <c r="CS8" s="90"/>
      <c r="CT8" s="246"/>
      <c r="CU8" s="90"/>
      <c r="CW8" s="90"/>
      <c r="CX8" s="90"/>
      <c r="CY8" s="90"/>
      <c r="CZ8" s="90"/>
      <c r="DA8" s="90"/>
      <c r="DB8" s="90"/>
      <c r="DC8" s="90"/>
      <c r="DD8" s="90"/>
      <c r="DE8" s="223" t="s">
        <v>167</v>
      </c>
      <c r="DF8" s="90"/>
      <c r="DG8" s="90"/>
      <c r="DH8" s="90"/>
      <c r="DI8" s="223" t="s">
        <v>168</v>
      </c>
      <c r="DJ8" s="90"/>
      <c r="DK8" s="96"/>
      <c r="DL8" s="96"/>
      <c r="DM8" s="96"/>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223" t="s">
        <v>178</v>
      </c>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B8" s="224" t="s">
        <v>171</v>
      </c>
      <c r="HE8" s="97"/>
      <c r="HF8" s="97"/>
      <c r="HG8" s="91"/>
      <c r="HH8" s="92"/>
      <c r="HI8" s="224" t="s">
        <v>172</v>
      </c>
      <c r="HK8" s="224" t="s">
        <v>169</v>
      </c>
      <c r="IA8" s="224" t="s">
        <v>170</v>
      </c>
    </row>
    <row r="9" spans="1:235" ht="27" customHeight="1" thickTop="1" x14ac:dyDescent="0.15">
      <c r="B9" s="325"/>
      <c r="C9" s="333" t="s">
        <v>32</v>
      </c>
      <c r="D9" s="334"/>
      <c r="E9" s="339" t="s">
        <v>33</v>
      </c>
      <c r="F9" s="339"/>
      <c r="G9" s="340" t="s">
        <v>118</v>
      </c>
      <c r="H9" s="238" t="s">
        <v>34</v>
      </c>
      <c r="I9" s="340" t="s">
        <v>119</v>
      </c>
      <c r="J9" s="340" t="s">
        <v>182</v>
      </c>
      <c r="K9" s="339" t="s">
        <v>35</v>
      </c>
      <c r="L9" s="339"/>
      <c r="M9" s="340" t="s">
        <v>193</v>
      </c>
      <c r="N9" s="347" t="s">
        <v>183</v>
      </c>
      <c r="O9" s="348"/>
      <c r="P9" s="347" t="s">
        <v>184</v>
      </c>
      <c r="Q9" s="348"/>
      <c r="R9" s="349" t="s">
        <v>185</v>
      </c>
      <c r="S9" s="350" t="s">
        <v>100</v>
      </c>
      <c r="T9" s="353" t="s">
        <v>186</v>
      </c>
      <c r="U9" s="237"/>
      <c r="V9" s="355" t="s">
        <v>154</v>
      </c>
      <c r="W9" s="231"/>
      <c r="X9" s="372" t="s">
        <v>194</v>
      </c>
      <c r="Y9" s="433"/>
      <c r="Z9" s="433"/>
      <c r="AA9" s="433"/>
      <c r="AB9" s="433"/>
      <c r="AC9" s="434"/>
      <c r="AD9" s="372" t="s">
        <v>195</v>
      </c>
      <c r="AE9" s="433"/>
      <c r="AF9" s="433"/>
      <c r="AG9" s="433"/>
      <c r="AH9" s="433"/>
      <c r="AI9" s="434"/>
      <c r="AJ9" s="372" t="s">
        <v>187</v>
      </c>
      <c r="AK9" s="433"/>
      <c r="AL9" s="433"/>
      <c r="AM9" s="433"/>
      <c r="AN9" s="433"/>
      <c r="AO9" s="433"/>
      <c r="AP9" s="433"/>
      <c r="AQ9" s="433"/>
      <c r="AR9" s="433"/>
      <c r="AS9" s="433"/>
      <c r="AT9" s="433"/>
      <c r="AU9" s="434"/>
      <c r="AV9" s="353" t="s">
        <v>161</v>
      </c>
      <c r="AW9" s="369" t="s">
        <v>141</v>
      </c>
      <c r="AX9" s="401" t="s">
        <v>128</v>
      </c>
      <c r="AY9" s="435" t="s">
        <v>135</v>
      </c>
      <c r="AZ9" s="369" t="s">
        <v>162</v>
      </c>
      <c r="BA9" s="438" t="s">
        <v>157</v>
      </c>
      <c r="BB9" s="441" t="s">
        <v>78</v>
      </c>
      <c r="BC9" s="444" t="s">
        <v>148</v>
      </c>
      <c r="BD9" s="445"/>
      <c r="BE9" s="446"/>
      <c r="BF9" s="98"/>
      <c r="BG9" s="343"/>
      <c r="BH9" s="343"/>
      <c r="BI9" s="368"/>
      <c r="BJ9" s="343"/>
      <c r="BK9" s="343"/>
      <c r="BL9" s="344"/>
      <c r="BM9" s="344"/>
      <c r="BN9" s="343"/>
      <c r="BO9" s="345"/>
      <c r="BP9" s="345"/>
      <c r="BQ9" s="344"/>
      <c r="BR9" s="453"/>
      <c r="BS9" s="453"/>
      <c r="BT9" s="453"/>
      <c r="BU9" s="453"/>
      <c r="BV9" s="453"/>
      <c r="BW9" s="453"/>
      <c r="BX9" s="453"/>
      <c r="BY9" s="453"/>
      <c r="BZ9" s="453"/>
      <c r="CA9" s="453"/>
      <c r="CB9" s="453"/>
      <c r="CC9" s="453"/>
      <c r="CD9" s="453"/>
      <c r="CE9" s="453"/>
      <c r="CF9" s="26">
        <v>8</v>
      </c>
      <c r="CG9" s="324" t="s">
        <v>69</v>
      </c>
      <c r="CH9" s="333" t="s">
        <v>32</v>
      </c>
      <c r="CI9" s="334"/>
      <c r="CJ9" s="339" t="s">
        <v>33</v>
      </c>
      <c r="CK9" s="339"/>
      <c r="CL9" s="340" t="s">
        <v>85</v>
      </c>
      <c r="CM9" s="238" t="s">
        <v>54</v>
      </c>
      <c r="CN9" s="340" t="s">
        <v>74</v>
      </c>
      <c r="CO9" s="340" t="s">
        <v>45</v>
      </c>
      <c r="CP9" s="339" t="s">
        <v>35</v>
      </c>
      <c r="CQ9" s="339"/>
      <c r="CR9" s="340" t="s">
        <v>106</v>
      </c>
      <c r="CS9" s="369" t="s">
        <v>145</v>
      </c>
      <c r="CT9" s="347" t="s">
        <v>65</v>
      </c>
      <c r="CU9" s="475"/>
      <c r="CV9" s="475"/>
      <c r="CW9" s="475"/>
      <c r="CX9" s="475"/>
      <c r="CY9" s="475"/>
      <c r="CZ9" s="348"/>
      <c r="DA9" s="347" t="s">
        <v>66</v>
      </c>
      <c r="DB9" s="475"/>
      <c r="DC9" s="475"/>
      <c r="DD9" s="348"/>
      <c r="DE9" s="369" t="s">
        <v>112</v>
      </c>
      <c r="DF9" s="349" t="s">
        <v>99</v>
      </c>
      <c r="DG9" s="350" t="s">
        <v>100</v>
      </c>
      <c r="DH9" s="353" t="s">
        <v>47</v>
      </c>
      <c r="DI9" s="369" t="s">
        <v>108</v>
      </c>
      <c r="DK9" s="362" t="s">
        <v>36</v>
      </c>
      <c r="DL9" s="362" t="s">
        <v>37</v>
      </c>
      <c r="DM9" s="372" t="s">
        <v>53</v>
      </c>
      <c r="DN9" s="346" t="s">
        <v>181</v>
      </c>
      <c r="DP9" s="412" t="s">
        <v>61</v>
      </c>
      <c r="DQ9" s="413"/>
      <c r="DR9" s="413"/>
      <c r="DS9" s="413"/>
      <c r="DT9" s="414"/>
      <c r="DU9" s="355" t="s">
        <v>126</v>
      </c>
      <c r="DV9" s="99"/>
      <c r="DW9" s="346" t="s">
        <v>60</v>
      </c>
      <c r="DX9" s="346"/>
      <c r="DY9" s="346"/>
      <c r="DZ9" s="346"/>
      <c r="EA9" s="346"/>
      <c r="EB9" s="346"/>
      <c r="EC9" s="346"/>
      <c r="ED9" s="346"/>
      <c r="EE9" s="346"/>
      <c r="EF9" s="346"/>
      <c r="EG9" s="346"/>
      <c r="EH9" s="346"/>
      <c r="EI9" s="346"/>
      <c r="EJ9" s="346"/>
      <c r="EK9" s="346"/>
      <c r="EL9" s="346"/>
      <c r="EM9" s="346"/>
      <c r="EN9" s="346"/>
      <c r="EO9" s="346"/>
      <c r="EP9" s="346"/>
      <c r="EQ9" s="346"/>
      <c r="ER9" s="346"/>
      <c r="ES9" s="346"/>
      <c r="ET9" s="346"/>
      <c r="EU9" s="346"/>
      <c r="EV9" s="346"/>
      <c r="EW9" s="346"/>
      <c r="EX9" s="346"/>
      <c r="EY9" s="346"/>
      <c r="EZ9" s="346"/>
      <c r="FA9" s="346"/>
      <c r="FB9" s="346"/>
      <c r="FC9" s="346"/>
      <c r="FD9" s="346"/>
      <c r="FE9" s="346"/>
      <c r="FF9" s="346"/>
      <c r="FG9" s="346"/>
      <c r="FH9" s="346"/>
      <c r="FI9" s="372" t="s">
        <v>73</v>
      </c>
      <c r="FJ9" s="229"/>
      <c r="FK9" s="346" t="s">
        <v>137</v>
      </c>
      <c r="FL9" s="346" t="s">
        <v>138</v>
      </c>
      <c r="FM9" s="346" t="s">
        <v>139</v>
      </c>
      <c r="FN9" s="346" t="s">
        <v>140</v>
      </c>
      <c r="FO9" s="231"/>
      <c r="FP9" s="378" t="s">
        <v>57</v>
      </c>
      <c r="FQ9" s="379"/>
      <c r="FR9" s="380"/>
      <c r="FS9" s="100"/>
      <c r="FT9" s="374" t="s">
        <v>56</v>
      </c>
      <c r="FU9" s="375"/>
      <c r="FV9" s="375"/>
      <c r="FW9" s="375"/>
      <c r="FX9" s="375"/>
      <c r="FY9" s="375"/>
      <c r="FZ9" s="375"/>
      <c r="GA9" s="375"/>
      <c r="GB9" s="375"/>
      <c r="GC9" s="375"/>
      <c r="GD9" s="375"/>
      <c r="GE9" s="375"/>
      <c r="GF9" s="375"/>
      <c r="GG9" s="376"/>
      <c r="GH9" s="233"/>
      <c r="GI9" s="377" t="s">
        <v>58</v>
      </c>
      <c r="GJ9" s="377"/>
      <c r="GK9" s="377"/>
      <c r="GL9" s="363"/>
      <c r="GM9" s="388" t="s">
        <v>155</v>
      </c>
      <c r="GN9" s="389"/>
      <c r="GO9" s="389"/>
      <c r="GP9" s="389"/>
      <c r="GQ9" s="389"/>
      <c r="GR9" s="389"/>
      <c r="GS9" s="389"/>
      <c r="GT9" s="389"/>
      <c r="GU9" s="389"/>
      <c r="GV9" s="389"/>
      <c r="GW9" s="389"/>
      <c r="GX9" s="389"/>
      <c r="GY9" s="392" t="s">
        <v>71</v>
      </c>
      <c r="GZ9" s="393"/>
      <c r="HA9" s="394"/>
      <c r="HB9" s="398" t="s">
        <v>107</v>
      </c>
      <c r="HC9" s="398" t="s">
        <v>133</v>
      </c>
      <c r="HD9" s="353" t="s">
        <v>47</v>
      </c>
      <c r="HE9" s="369" t="s">
        <v>81</v>
      </c>
      <c r="HF9" s="401" t="s">
        <v>80</v>
      </c>
      <c r="HG9" s="387" t="s">
        <v>102</v>
      </c>
      <c r="HH9" s="387"/>
      <c r="HI9" s="387"/>
      <c r="HJ9" s="404" t="s">
        <v>160</v>
      </c>
      <c r="HK9" s="401"/>
      <c r="HL9" s="406" t="s">
        <v>157</v>
      </c>
      <c r="HN9" s="386" t="s">
        <v>151</v>
      </c>
      <c r="HO9" s="386"/>
      <c r="HP9" s="386"/>
      <c r="HQ9" s="386"/>
      <c r="HR9" s="386"/>
      <c r="HS9" s="386"/>
      <c r="HT9" s="386"/>
      <c r="HU9" s="386"/>
      <c r="HV9" s="386"/>
      <c r="HW9" s="386"/>
      <c r="HX9" s="386"/>
      <c r="HY9" s="386"/>
    </row>
    <row r="10" spans="1:235" ht="13.5" customHeight="1" x14ac:dyDescent="0.15">
      <c r="B10" s="325"/>
      <c r="C10" s="335"/>
      <c r="D10" s="336"/>
      <c r="E10" s="339"/>
      <c r="F10" s="339"/>
      <c r="G10" s="341"/>
      <c r="H10" s="427" t="s">
        <v>105</v>
      </c>
      <c r="I10" s="341"/>
      <c r="J10" s="341"/>
      <c r="K10" s="339"/>
      <c r="L10" s="339"/>
      <c r="M10" s="341"/>
      <c r="N10" s="429" t="s">
        <v>39</v>
      </c>
      <c r="O10" s="430" t="s">
        <v>130</v>
      </c>
      <c r="P10" s="432" t="s">
        <v>41</v>
      </c>
      <c r="Q10" s="430" t="s">
        <v>130</v>
      </c>
      <c r="R10" s="349"/>
      <c r="S10" s="351"/>
      <c r="T10" s="354"/>
      <c r="U10" s="101"/>
      <c r="V10" s="356"/>
      <c r="W10" s="231"/>
      <c r="X10" s="383"/>
      <c r="Y10" s="384"/>
      <c r="Z10" s="384"/>
      <c r="AA10" s="384"/>
      <c r="AB10" s="384"/>
      <c r="AC10" s="385"/>
      <c r="AD10" s="383"/>
      <c r="AE10" s="384"/>
      <c r="AF10" s="384"/>
      <c r="AG10" s="384"/>
      <c r="AH10" s="384"/>
      <c r="AI10" s="385"/>
      <c r="AJ10" s="383"/>
      <c r="AK10" s="384"/>
      <c r="AL10" s="384"/>
      <c r="AM10" s="384"/>
      <c r="AN10" s="384"/>
      <c r="AO10" s="384"/>
      <c r="AP10" s="384"/>
      <c r="AQ10" s="384"/>
      <c r="AR10" s="384"/>
      <c r="AS10" s="384"/>
      <c r="AT10" s="384"/>
      <c r="AU10" s="385"/>
      <c r="AV10" s="354"/>
      <c r="AW10" s="370"/>
      <c r="AX10" s="402"/>
      <c r="AY10" s="436"/>
      <c r="AZ10" s="370"/>
      <c r="BA10" s="439"/>
      <c r="BB10" s="442"/>
      <c r="BC10" s="447"/>
      <c r="BD10" s="448"/>
      <c r="BE10" s="449"/>
      <c r="BF10" s="98"/>
      <c r="BG10" s="343"/>
      <c r="BH10" s="343"/>
      <c r="BI10" s="368"/>
      <c r="BJ10" s="343"/>
      <c r="BK10" s="343"/>
      <c r="BL10" s="344"/>
      <c r="BM10" s="344"/>
      <c r="BN10" s="343"/>
      <c r="BO10" s="345"/>
      <c r="BP10" s="345"/>
      <c r="BQ10" s="344"/>
      <c r="BR10" s="453"/>
      <c r="BS10" s="453"/>
      <c r="BT10" s="453"/>
      <c r="BU10" s="453"/>
      <c r="BV10" s="453"/>
      <c r="BW10" s="453"/>
      <c r="BX10" s="453"/>
      <c r="BY10" s="453"/>
      <c r="BZ10" s="453"/>
      <c r="CA10" s="453"/>
      <c r="CB10" s="453"/>
      <c r="CC10" s="453"/>
      <c r="CD10" s="453"/>
      <c r="CE10" s="453"/>
      <c r="CF10" s="26">
        <v>9</v>
      </c>
      <c r="CG10" s="325"/>
      <c r="CH10" s="335"/>
      <c r="CI10" s="336"/>
      <c r="CJ10" s="339"/>
      <c r="CK10" s="339"/>
      <c r="CL10" s="341"/>
      <c r="CM10" s="427" t="s">
        <v>105</v>
      </c>
      <c r="CN10" s="341"/>
      <c r="CO10" s="341"/>
      <c r="CP10" s="339"/>
      <c r="CQ10" s="339"/>
      <c r="CR10" s="341"/>
      <c r="CS10" s="370"/>
      <c r="CT10" s="478" t="s">
        <v>189</v>
      </c>
      <c r="CU10" s="484" t="s">
        <v>39</v>
      </c>
      <c r="CV10" s="477" t="s">
        <v>40</v>
      </c>
      <c r="CW10" s="485" t="s">
        <v>55</v>
      </c>
      <c r="CX10" s="486"/>
      <c r="CY10" s="487"/>
      <c r="CZ10" s="477" t="s">
        <v>82</v>
      </c>
      <c r="DA10" s="432" t="s">
        <v>41</v>
      </c>
      <c r="DB10" s="424" t="s">
        <v>42</v>
      </c>
      <c r="DC10" s="476" t="s">
        <v>164</v>
      </c>
      <c r="DD10" s="424" t="s">
        <v>83</v>
      </c>
      <c r="DE10" s="370"/>
      <c r="DF10" s="349"/>
      <c r="DG10" s="351"/>
      <c r="DH10" s="354"/>
      <c r="DI10" s="370"/>
      <c r="DK10" s="363"/>
      <c r="DL10" s="363"/>
      <c r="DM10" s="373"/>
      <c r="DN10" s="346"/>
      <c r="DP10" s="356" t="s">
        <v>59</v>
      </c>
      <c r="DQ10" s="355" t="s">
        <v>129</v>
      </c>
      <c r="DR10" s="355" t="s">
        <v>77</v>
      </c>
      <c r="DS10" s="415" t="s">
        <v>124</v>
      </c>
      <c r="DT10" s="355" t="s">
        <v>125</v>
      </c>
      <c r="DU10" s="356"/>
      <c r="DV10" s="236"/>
      <c r="DW10" s="418" t="s">
        <v>59</v>
      </c>
      <c r="DX10" s="419"/>
      <c r="DY10" s="419"/>
      <c r="DZ10" s="419"/>
      <c r="EA10" s="419"/>
      <c r="EB10" s="419"/>
      <c r="EC10" s="419"/>
      <c r="ED10" s="419"/>
      <c r="EE10" s="419"/>
      <c r="EF10" s="419"/>
      <c r="EG10" s="419"/>
      <c r="EH10" s="420"/>
      <c r="EI10" s="373" t="s">
        <v>79</v>
      </c>
      <c r="EJ10" s="381"/>
      <c r="EK10" s="381"/>
      <c r="EL10" s="381"/>
      <c r="EM10" s="381"/>
      <c r="EN10" s="381"/>
      <c r="EO10" s="381"/>
      <c r="EP10" s="381"/>
      <c r="EQ10" s="381"/>
      <c r="ER10" s="381"/>
      <c r="ES10" s="381"/>
      <c r="ET10" s="381"/>
      <c r="EU10" s="382"/>
      <c r="EV10" s="373" t="s">
        <v>152</v>
      </c>
      <c r="EW10" s="381"/>
      <c r="EX10" s="381"/>
      <c r="EY10" s="381"/>
      <c r="EZ10" s="381"/>
      <c r="FA10" s="381"/>
      <c r="FB10" s="381"/>
      <c r="FC10" s="381"/>
      <c r="FD10" s="381"/>
      <c r="FE10" s="381"/>
      <c r="FF10" s="381"/>
      <c r="FG10" s="381"/>
      <c r="FH10" s="382"/>
      <c r="FI10" s="373"/>
      <c r="FJ10" s="229"/>
      <c r="FK10" s="346"/>
      <c r="FL10" s="346"/>
      <c r="FM10" s="346"/>
      <c r="FN10" s="346"/>
      <c r="FO10" s="231"/>
      <c r="FP10" s="472" t="s">
        <v>75</v>
      </c>
      <c r="FQ10" s="472" t="s">
        <v>127</v>
      </c>
      <c r="FR10" s="474" t="s">
        <v>153</v>
      </c>
      <c r="FS10" s="102"/>
      <c r="FT10" s="374"/>
      <c r="FU10" s="375"/>
      <c r="FV10" s="375"/>
      <c r="FW10" s="375"/>
      <c r="FX10" s="375"/>
      <c r="FY10" s="376"/>
      <c r="FZ10" s="232"/>
      <c r="GA10" s="374"/>
      <c r="GB10" s="375"/>
      <c r="GC10" s="375"/>
      <c r="GD10" s="375"/>
      <c r="GE10" s="375"/>
      <c r="GF10" s="376"/>
      <c r="GG10" s="241"/>
      <c r="GH10" s="409" t="s">
        <v>103</v>
      </c>
      <c r="GI10" s="241"/>
      <c r="GJ10" s="374" t="s">
        <v>104</v>
      </c>
      <c r="GK10" s="376"/>
      <c r="GL10" s="363"/>
      <c r="GM10" s="390"/>
      <c r="GN10" s="391"/>
      <c r="GO10" s="391"/>
      <c r="GP10" s="391"/>
      <c r="GQ10" s="391"/>
      <c r="GR10" s="391"/>
      <c r="GS10" s="391"/>
      <c r="GT10" s="391"/>
      <c r="GU10" s="391"/>
      <c r="GV10" s="391"/>
      <c r="GW10" s="391"/>
      <c r="GX10" s="391"/>
      <c r="GY10" s="395"/>
      <c r="GZ10" s="396"/>
      <c r="HA10" s="397"/>
      <c r="HB10" s="399"/>
      <c r="HC10" s="399"/>
      <c r="HD10" s="354"/>
      <c r="HE10" s="370"/>
      <c r="HF10" s="402"/>
      <c r="HG10" s="387"/>
      <c r="HH10" s="387"/>
      <c r="HI10" s="387"/>
      <c r="HJ10" s="405"/>
      <c r="HK10" s="402"/>
      <c r="HL10" s="407"/>
      <c r="HN10" s="386"/>
      <c r="HO10" s="386"/>
      <c r="HP10" s="386"/>
      <c r="HQ10" s="386"/>
      <c r="HR10" s="386"/>
      <c r="HS10" s="386"/>
      <c r="HT10" s="386"/>
      <c r="HU10" s="386"/>
      <c r="HV10" s="386"/>
      <c r="HW10" s="386"/>
      <c r="HX10" s="386"/>
      <c r="HY10" s="386"/>
    </row>
    <row r="11" spans="1:235" ht="13.5" customHeight="1" x14ac:dyDescent="0.15">
      <c r="B11" s="325"/>
      <c r="C11" s="335"/>
      <c r="D11" s="336"/>
      <c r="E11" s="339"/>
      <c r="F11" s="339"/>
      <c r="G11" s="341"/>
      <c r="H11" s="427"/>
      <c r="I11" s="341"/>
      <c r="J11" s="341"/>
      <c r="K11" s="339"/>
      <c r="L11" s="339"/>
      <c r="M11" s="341"/>
      <c r="N11" s="429"/>
      <c r="O11" s="431"/>
      <c r="P11" s="432"/>
      <c r="Q11" s="431"/>
      <c r="R11" s="349"/>
      <c r="S11" s="351"/>
      <c r="T11" s="354"/>
      <c r="U11" s="101"/>
      <c r="V11" s="356"/>
      <c r="W11" s="103"/>
      <c r="X11" s="362" t="s">
        <v>20</v>
      </c>
      <c r="Y11" s="362" t="s">
        <v>21</v>
      </c>
      <c r="Z11" s="362" t="s">
        <v>22</v>
      </c>
      <c r="AA11" s="362" t="s">
        <v>23</v>
      </c>
      <c r="AB11" s="362" t="s">
        <v>24</v>
      </c>
      <c r="AC11" s="362" t="s">
        <v>25</v>
      </c>
      <c r="AD11" s="362" t="s">
        <v>26</v>
      </c>
      <c r="AE11" s="362" t="s">
        <v>27</v>
      </c>
      <c r="AF11" s="362" t="s">
        <v>28</v>
      </c>
      <c r="AG11" s="362" t="s">
        <v>29</v>
      </c>
      <c r="AH11" s="362" t="s">
        <v>30</v>
      </c>
      <c r="AI11" s="362" t="s">
        <v>31</v>
      </c>
      <c r="AJ11" s="362" t="s">
        <v>20</v>
      </c>
      <c r="AK11" s="362" t="s">
        <v>21</v>
      </c>
      <c r="AL11" s="362" t="s">
        <v>22</v>
      </c>
      <c r="AM11" s="362" t="s">
        <v>23</v>
      </c>
      <c r="AN11" s="362" t="s">
        <v>24</v>
      </c>
      <c r="AO11" s="362" t="s">
        <v>25</v>
      </c>
      <c r="AP11" s="362" t="s">
        <v>26</v>
      </c>
      <c r="AQ11" s="362" t="s">
        <v>27</v>
      </c>
      <c r="AR11" s="362" t="s">
        <v>28</v>
      </c>
      <c r="AS11" s="362" t="s">
        <v>29</v>
      </c>
      <c r="AT11" s="362" t="s">
        <v>30</v>
      </c>
      <c r="AU11" s="362" t="s">
        <v>31</v>
      </c>
      <c r="AV11" s="354"/>
      <c r="AW11" s="370"/>
      <c r="AX11" s="402"/>
      <c r="AY11" s="436"/>
      <c r="AZ11" s="370"/>
      <c r="BA11" s="439"/>
      <c r="BB11" s="442"/>
      <c r="BC11" s="447"/>
      <c r="BD11" s="448"/>
      <c r="BE11" s="449"/>
      <c r="BF11" s="98"/>
      <c r="BG11" s="343"/>
      <c r="BH11" s="343"/>
      <c r="BI11" s="368"/>
      <c r="BJ11" s="343"/>
      <c r="BK11" s="343"/>
      <c r="BL11" s="344"/>
      <c r="BM11" s="344"/>
      <c r="BN11" s="343"/>
      <c r="BO11" s="345"/>
      <c r="BP11" s="345"/>
      <c r="BQ11" s="344"/>
      <c r="BR11" s="453"/>
      <c r="BS11" s="453"/>
      <c r="BT11" s="453"/>
      <c r="BU11" s="453"/>
      <c r="BV11" s="453"/>
      <c r="BW11" s="453"/>
      <c r="BX11" s="453"/>
      <c r="BY11" s="453"/>
      <c r="BZ11" s="453"/>
      <c r="CA11" s="453"/>
      <c r="CB11" s="453"/>
      <c r="CC11" s="453"/>
      <c r="CD11" s="453"/>
      <c r="CE11" s="453"/>
      <c r="CF11" s="26">
        <v>10</v>
      </c>
      <c r="CG11" s="325"/>
      <c r="CH11" s="335"/>
      <c r="CI11" s="336"/>
      <c r="CJ11" s="339"/>
      <c r="CK11" s="339"/>
      <c r="CL11" s="341"/>
      <c r="CM11" s="427"/>
      <c r="CN11" s="341"/>
      <c r="CO11" s="341"/>
      <c r="CP11" s="339"/>
      <c r="CQ11" s="339"/>
      <c r="CR11" s="341"/>
      <c r="CS11" s="370"/>
      <c r="CT11" s="478"/>
      <c r="CU11" s="484"/>
      <c r="CV11" s="477"/>
      <c r="CW11" s="485"/>
      <c r="CX11" s="486"/>
      <c r="CY11" s="487"/>
      <c r="CZ11" s="477"/>
      <c r="DA11" s="432"/>
      <c r="DB11" s="424"/>
      <c r="DC11" s="477"/>
      <c r="DD11" s="424"/>
      <c r="DE11" s="370"/>
      <c r="DF11" s="349"/>
      <c r="DG11" s="351"/>
      <c r="DH11" s="354"/>
      <c r="DI11" s="370"/>
      <c r="DK11" s="363"/>
      <c r="DL11" s="363"/>
      <c r="DM11" s="373"/>
      <c r="DN11" s="346"/>
      <c r="DP11" s="356"/>
      <c r="DQ11" s="356"/>
      <c r="DR11" s="356"/>
      <c r="DS11" s="416"/>
      <c r="DT11" s="356"/>
      <c r="DU11" s="356"/>
      <c r="DV11" s="236"/>
      <c r="DW11" s="421"/>
      <c r="DX11" s="422"/>
      <c r="DY11" s="422"/>
      <c r="DZ11" s="422"/>
      <c r="EA11" s="422"/>
      <c r="EB11" s="422"/>
      <c r="EC11" s="422"/>
      <c r="ED11" s="422"/>
      <c r="EE11" s="422"/>
      <c r="EF11" s="422"/>
      <c r="EG11" s="422"/>
      <c r="EH11" s="423"/>
      <c r="EI11" s="383"/>
      <c r="EJ11" s="384"/>
      <c r="EK11" s="384"/>
      <c r="EL11" s="384"/>
      <c r="EM11" s="384"/>
      <c r="EN11" s="384"/>
      <c r="EO11" s="384"/>
      <c r="EP11" s="384"/>
      <c r="EQ11" s="384"/>
      <c r="ER11" s="384"/>
      <c r="ES11" s="384"/>
      <c r="ET11" s="384"/>
      <c r="EU11" s="385"/>
      <c r="EV11" s="383"/>
      <c r="EW11" s="384"/>
      <c r="EX11" s="384"/>
      <c r="EY11" s="384"/>
      <c r="EZ11" s="384"/>
      <c r="FA11" s="384"/>
      <c r="FB11" s="384"/>
      <c r="FC11" s="384"/>
      <c r="FD11" s="384"/>
      <c r="FE11" s="384"/>
      <c r="FF11" s="384"/>
      <c r="FG11" s="384"/>
      <c r="FH11" s="385"/>
      <c r="FI11" s="373"/>
      <c r="FJ11" s="229"/>
      <c r="FK11" s="346"/>
      <c r="FL11" s="346"/>
      <c r="FM11" s="346"/>
      <c r="FN11" s="346"/>
      <c r="FO11" s="103"/>
      <c r="FP11" s="472"/>
      <c r="FQ11" s="472"/>
      <c r="FR11" s="472"/>
      <c r="FS11" s="100"/>
      <c r="FT11" s="377" t="s">
        <v>20</v>
      </c>
      <c r="FU11" s="377" t="s">
        <v>21</v>
      </c>
      <c r="FV11" s="377" t="s">
        <v>22</v>
      </c>
      <c r="FW11" s="377" t="s">
        <v>23</v>
      </c>
      <c r="FX11" s="377" t="s">
        <v>24</v>
      </c>
      <c r="FY11" s="377" t="s">
        <v>25</v>
      </c>
      <c r="FZ11" s="377" t="s">
        <v>50</v>
      </c>
      <c r="GA11" s="377" t="s">
        <v>26</v>
      </c>
      <c r="GB11" s="377" t="s">
        <v>27</v>
      </c>
      <c r="GC11" s="377" t="s">
        <v>28</v>
      </c>
      <c r="GD11" s="377" t="s">
        <v>38</v>
      </c>
      <c r="GE11" s="377" t="s">
        <v>30</v>
      </c>
      <c r="GF11" s="377" t="s">
        <v>31</v>
      </c>
      <c r="GG11" s="377" t="s">
        <v>51</v>
      </c>
      <c r="GH11" s="410"/>
      <c r="GI11" s="409" t="s">
        <v>52</v>
      </c>
      <c r="GJ11" s="409" t="s">
        <v>48</v>
      </c>
      <c r="GK11" s="409" t="s">
        <v>49</v>
      </c>
      <c r="GL11" s="480"/>
      <c r="GM11" s="364" t="s">
        <v>20</v>
      </c>
      <c r="GN11" s="364" t="s">
        <v>21</v>
      </c>
      <c r="GO11" s="364" t="s">
        <v>22</v>
      </c>
      <c r="GP11" s="364" t="s">
        <v>23</v>
      </c>
      <c r="GQ11" s="364" t="s">
        <v>24</v>
      </c>
      <c r="GR11" s="364" t="s">
        <v>25</v>
      </c>
      <c r="GS11" s="364" t="s">
        <v>26</v>
      </c>
      <c r="GT11" s="364" t="s">
        <v>27</v>
      </c>
      <c r="GU11" s="364" t="s">
        <v>28</v>
      </c>
      <c r="GV11" s="364" t="s">
        <v>29</v>
      </c>
      <c r="GW11" s="364" t="s">
        <v>30</v>
      </c>
      <c r="GX11" s="364" t="s">
        <v>31</v>
      </c>
      <c r="GY11" s="362" t="s">
        <v>71</v>
      </c>
      <c r="GZ11" s="362" t="s">
        <v>72</v>
      </c>
      <c r="HA11" s="349" t="s">
        <v>67</v>
      </c>
      <c r="HB11" s="399"/>
      <c r="HC11" s="399"/>
      <c r="HD11" s="354"/>
      <c r="HE11" s="370"/>
      <c r="HF11" s="402"/>
      <c r="HG11" s="481" t="s">
        <v>132</v>
      </c>
      <c r="HH11" s="482" t="s">
        <v>131</v>
      </c>
      <c r="HI11" s="387" t="s">
        <v>134</v>
      </c>
      <c r="HJ11" s="370"/>
      <c r="HK11" s="387" t="s">
        <v>134</v>
      </c>
      <c r="HL11" s="407"/>
      <c r="HN11" s="346" t="s">
        <v>20</v>
      </c>
      <c r="HO11" s="346" t="s">
        <v>21</v>
      </c>
      <c r="HP11" s="346" t="s">
        <v>22</v>
      </c>
      <c r="HQ11" s="346" t="s">
        <v>23</v>
      </c>
      <c r="HR11" s="346" t="s">
        <v>24</v>
      </c>
      <c r="HS11" s="346" t="s">
        <v>25</v>
      </c>
      <c r="HT11" s="346" t="s">
        <v>26</v>
      </c>
      <c r="HU11" s="346" t="s">
        <v>27</v>
      </c>
      <c r="HV11" s="346" t="s">
        <v>28</v>
      </c>
      <c r="HW11" s="346" t="s">
        <v>29</v>
      </c>
      <c r="HX11" s="346" t="s">
        <v>30</v>
      </c>
      <c r="HY11" s="346" t="s">
        <v>31</v>
      </c>
      <c r="HZ11" s="349" t="s">
        <v>146</v>
      </c>
      <c r="IA11" s="349" t="s">
        <v>147</v>
      </c>
    </row>
    <row r="12" spans="1:235" ht="13.5" customHeight="1" x14ac:dyDescent="0.15">
      <c r="B12" s="325"/>
      <c r="C12" s="335"/>
      <c r="D12" s="336"/>
      <c r="E12" s="339"/>
      <c r="F12" s="339"/>
      <c r="G12" s="341"/>
      <c r="H12" s="427"/>
      <c r="I12" s="341"/>
      <c r="J12" s="341"/>
      <c r="K12" s="339"/>
      <c r="L12" s="339"/>
      <c r="M12" s="341"/>
      <c r="N12" s="429"/>
      <c r="O12" s="431"/>
      <c r="P12" s="432"/>
      <c r="Q12" s="431"/>
      <c r="R12" s="349"/>
      <c r="S12" s="351"/>
      <c r="T12" s="354"/>
      <c r="U12" s="101"/>
      <c r="V12" s="356"/>
      <c r="W12" s="231"/>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54"/>
      <c r="AW12" s="370"/>
      <c r="AX12" s="402"/>
      <c r="AY12" s="436"/>
      <c r="AZ12" s="370"/>
      <c r="BA12" s="439"/>
      <c r="BB12" s="442"/>
      <c r="BC12" s="447"/>
      <c r="BD12" s="448"/>
      <c r="BE12" s="449"/>
      <c r="BF12" s="98"/>
      <c r="BG12" s="343"/>
      <c r="BH12" s="343"/>
      <c r="BI12" s="368"/>
      <c r="BJ12" s="343"/>
      <c r="BK12" s="343"/>
      <c r="BL12" s="344"/>
      <c r="BM12" s="344"/>
      <c r="BN12" s="343"/>
      <c r="BO12" s="345"/>
      <c r="BP12" s="345"/>
      <c r="BQ12" s="344"/>
      <c r="BR12" s="453"/>
      <c r="BS12" s="453"/>
      <c r="BT12" s="453"/>
      <c r="BU12" s="453"/>
      <c r="BV12" s="453"/>
      <c r="BW12" s="453"/>
      <c r="BX12" s="453"/>
      <c r="BY12" s="453"/>
      <c r="BZ12" s="453"/>
      <c r="CA12" s="453"/>
      <c r="CB12" s="453"/>
      <c r="CC12" s="453"/>
      <c r="CD12" s="453"/>
      <c r="CE12" s="453"/>
      <c r="CF12" s="26">
        <v>11</v>
      </c>
      <c r="CG12" s="325"/>
      <c r="CH12" s="335"/>
      <c r="CI12" s="336"/>
      <c r="CJ12" s="339"/>
      <c r="CK12" s="339"/>
      <c r="CL12" s="341"/>
      <c r="CM12" s="427"/>
      <c r="CN12" s="341"/>
      <c r="CO12" s="341"/>
      <c r="CP12" s="339"/>
      <c r="CQ12" s="339"/>
      <c r="CR12" s="341"/>
      <c r="CS12" s="370"/>
      <c r="CT12" s="478"/>
      <c r="CU12" s="484"/>
      <c r="CV12" s="477"/>
      <c r="CW12" s="489" t="s">
        <v>63</v>
      </c>
      <c r="CX12" s="425" t="s">
        <v>188</v>
      </c>
      <c r="CY12" s="490" t="s">
        <v>62</v>
      </c>
      <c r="CZ12" s="487"/>
      <c r="DA12" s="432"/>
      <c r="DB12" s="424"/>
      <c r="DC12" s="489" t="s">
        <v>64</v>
      </c>
      <c r="DD12" s="424"/>
      <c r="DE12" s="370"/>
      <c r="DF12" s="349"/>
      <c r="DG12" s="351"/>
      <c r="DH12" s="354"/>
      <c r="DI12" s="370"/>
      <c r="DK12" s="363"/>
      <c r="DL12" s="363"/>
      <c r="DM12" s="373"/>
      <c r="DN12" s="346"/>
      <c r="DP12" s="356"/>
      <c r="DQ12" s="356"/>
      <c r="DR12" s="356"/>
      <c r="DS12" s="416"/>
      <c r="DT12" s="356"/>
      <c r="DU12" s="356"/>
      <c r="DV12" s="235"/>
      <c r="DW12" s="346" t="s">
        <v>20</v>
      </c>
      <c r="DX12" s="346" t="s">
        <v>21</v>
      </c>
      <c r="DY12" s="346" t="s">
        <v>22</v>
      </c>
      <c r="DZ12" s="346" t="s">
        <v>23</v>
      </c>
      <c r="EA12" s="346" t="s">
        <v>24</v>
      </c>
      <c r="EB12" s="346" t="s">
        <v>25</v>
      </c>
      <c r="EC12" s="346" t="s">
        <v>26</v>
      </c>
      <c r="ED12" s="346" t="s">
        <v>27</v>
      </c>
      <c r="EE12" s="346" t="s">
        <v>28</v>
      </c>
      <c r="EF12" s="346" t="s">
        <v>29</v>
      </c>
      <c r="EG12" s="346" t="s">
        <v>30</v>
      </c>
      <c r="EH12" s="488" t="s">
        <v>31</v>
      </c>
      <c r="EI12" s="346" t="s">
        <v>20</v>
      </c>
      <c r="EJ12" s="346" t="s">
        <v>21</v>
      </c>
      <c r="EK12" s="346" t="s">
        <v>22</v>
      </c>
      <c r="EL12" s="346" t="s">
        <v>23</v>
      </c>
      <c r="EM12" s="346" t="s">
        <v>24</v>
      </c>
      <c r="EN12" s="346" t="s">
        <v>25</v>
      </c>
      <c r="EO12" s="346" t="s">
        <v>26</v>
      </c>
      <c r="EP12" s="346" t="s">
        <v>27</v>
      </c>
      <c r="EQ12" s="346" t="s">
        <v>28</v>
      </c>
      <c r="ER12" s="346" t="s">
        <v>29</v>
      </c>
      <c r="ES12" s="346" t="s">
        <v>30</v>
      </c>
      <c r="ET12" s="488" t="s">
        <v>31</v>
      </c>
      <c r="EU12" s="362" t="s">
        <v>71</v>
      </c>
      <c r="EV12" s="346" t="s">
        <v>20</v>
      </c>
      <c r="EW12" s="346" t="s">
        <v>21</v>
      </c>
      <c r="EX12" s="346" t="s">
        <v>22</v>
      </c>
      <c r="EY12" s="346" t="s">
        <v>23</v>
      </c>
      <c r="EZ12" s="346" t="s">
        <v>24</v>
      </c>
      <c r="FA12" s="346" t="s">
        <v>25</v>
      </c>
      <c r="FB12" s="346" t="s">
        <v>26</v>
      </c>
      <c r="FC12" s="346" t="s">
        <v>27</v>
      </c>
      <c r="FD12" s="346" t="s">
        <v>28</v>
      </c>
      <c r="FE12" s="346" t="s">
        <v>29</v>
      </c>
      <c r="FF12" s="346" t="s">
        <v>30</v>
      </c>
      <c r="FG12" s="346" t="s">
        <v>31</v>
      </c>
      <c r="FH12" s="362" t="s">
        <v>71</v>
      </c>
      <c r="FI12" s="373"/>
      <c r="FJ12" s="229"/>
      <c r="FK12" s="346"/>
      <c r="FL12" s="346"/>
      <c r="FM12" s="346"/>
      <c r="FN12" s="346"/>
      <c r="FO12" s="231"/>
      <c r="FP12" s="472"/>
      <c r="FQ12" s="472"/>
      <c r="FR12" s="472"/>
      <c r="FS12" s="100"/>
      <c r="FT12" s="377"/>
      <c r="FU12" s="377"/>
      <c r="FV12" s="377"/>
      <c r="FW12" s="377"/>
      <c r="FX12" s="377"/>
      <c r="FY12" s="377"/>
      <c r="FZ12" s="377"/>
      <c r="GA12" s="377"/>
      <c r="GB12" s="377"/>
      <c r="GC12" s="377"/>
      <c r="GD12" s="377"/>
      <c r="GE12" s="377"/>
      <c r="GF12" s="377"/>
      <c r="GG12" s="377"/>
      <c r="GH12" s="410"/>
      <c r="GI12" s="410"/>
      <c r="GJ12" s="410"/>
      <c r="GK12" s="410"/>
      <c r="GL12" s="480"/>
      <c r="GM12" s="346"/>
      <c r="GN12" s="346"/>
      <c r="GO12" s="346"/>
      <c r="GP12" s="346"/>
      <c r="GQ12" s="346"/>
      <c r="GR12" s="346"/>
      <c r="GS12" s="346"/>
      <c r="GT12" s="346"/>
      <c r="GU12" s="346"/>
      <c r="GV12" s="346"/>
      <c r="GW12" s="346"/>
      <c r="GX12" s="346"/>
      <c r="GY12" s="363"/>
      <c r="GZ12" s="363"/>
      <c r="HA12" s="349"/>
      <c r="HB12" s="399"/>
      <c r="HC12" s="399"/>
      <c r="HD12" s="354"/>
      <c r="HE12" s="370"/>
      <c r="HF12" s="402"/>
      <c r="HG12" s="387"/>
      <c r="HH12" s="483"/>
      <c r="HI12" s="387"/>
      <c r="HJ12" s="370"/>
      <c r="HK12" s="387"/>
      <c r="HL12" s="407"/>
      <c r="HN12" s="346"/>
      <c r="HO12" s="346"/>
      <c r="HP12" s="346"/>
      <c r="HQ12" s="346"/>
      <c r="HR12" s="346"/>
      <c r="HS12" s="346"/>
      <c r="HT12" s="346"/>
      <c r="HU12" s="346"/>
      <c r="HV12" s="346"/>
      <c r="HW12" s="346"/>
      <c r="HX12" s="346"/>
      <c r="HY12" s="346"/>
      <c r="HZ12" s="491"/>
      <c r="IA12" s="349"/>
    </row>
    <row r="13" spans="1:235" ht="13.5" customHeight="1" x14ac:dyDescent="0.15">
      <c r="B13" s="326"/>
      <c r="C13" s="337"/>
      <c r="D13" s="338"/>
      <c r="E13" s="339"/>
      <c r="F13" s="339"/>
      <c r="G13" s="342"/>
      <c r="H13" s="428"/>
      <c r="I13" s="342"/>
      <c r="J13" s="342"/>
      <c r="K13" s="339"/>
      <c r="L13" s="339"/>
      <c r="M13" s="342"/>
      <c r="N13" s="104" t="s">
        <v>120</v>
      </c>
      <c r="O13" s="104"/>
      <c r="P13" s="104" t="s">
        <v>120</v>
      </c>
      <c r="Q13" s="105"/>
      <c r="R13" s="349"/>
      <c r="S13" s="352"/>
      <c r="T13" s="354"/>
      <c r="U13" s="101"/>
      <c r="V13" s="357"/>
      <c r="W13" s="103"/>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54"/>
      <c r="AW13" s="371"/>
      <c r="AX13" s="403"/>
      <c r="AY13" s="437"/>
      <c r="AZ13" s="371"/>
      <c r="BA13" s="440"/>
      <c r="BB13" s="443"/>
      <c r="BC13" s="450"/>
      <c r="BD13" s="451"/>
      <c r="BE13" s="452"/>
      <c r="BF13" s="98"/>
      <c r="BG13" s="343"/>
      <c r="BH13" s="343"/>
      <c r="BI13" s="368"/>
      <c r="BJ13" s="343"/>
      <c r="BK13" s="343"/>
      <c r="BL13" s="344"/>
      <c r="BM13" s="344"/>
      <c r="BN13" s="343"/>
      <c r="BO13" s="345"/>
      <c r="BP13" s="345"/>
      <c r="BQ13" s="344"/>
      <c r="BR13" s="453"/>
      <c r="BS13" s="453"/>
      <c r="BT13" s="453"/>
      <c r="BU13" s="453"/>
      <c r="BV13" s="453"/>
      <c r="BW13" s="453"/>
      <c r="BX13" s="453"/>
      <c r="BY13" s="453"/>
      <c r="BZ13" s="453"/>
      <c r="CA13" s="453"/>
      <c r="CB13" s="453"/>
      <c r="CC13" s="453"/>
      <c r="CD13" s="453"/>
      <c r="CE13" s="453"/>
      <c r="CF13" s="26">
        <v>12</v>
      </c>
      <c r="CG13" s="326"/>
      <c r="CH13" s="337"/>
      <c r="CI13" s="338"/>
      <c r="CJ13" s="339"/>
      <c r="CK13" s="339"/>
      <c r="CL13" s="342"/>
      <c r="CM13" s="428"/>
      <c r="CN13" s="342"/>
      <c r="CO13" s="341"/>
      <c r="CP13" s="339"/>
      <c r="CQ13" s="339"/>
      <c r="CR13" s="342"/>
      <c r="CS13" s="371"/>
      <c r="CT13" s="479"/>
      <c r="CU13" s="106" t="s">
        <v>43</v>
      </c>
      <c r="CV13" s="107" t="s">
        <v>43</v>
      </c>
      <c r="CW13" s="489"/>
      <c r="CX13" s="426"/>
      <c r="CY13" s="490"/>
      <c r="CZ13" s="108"/>
      <c r="DA13" s="109" t="s">
        <v>43</v>
      </c>
      <c r="DB13" s="110" t="s">
        <v>43</v>
      </c>
      <c r="DC13" s="489"/>
      <c r="DD13" s="111"/>
      <c r="DE13" s="371"/>
      <c r="DF13" s="349"/>
      <c r="DG13" s="352"/>
      <c r="DH13" s="354"/>
      <c r="DI13" s="371"/>
      <c r="DK13" s="112" t="s">
        <v>44</v>
      </c>
      <c r="DL13" s="112" t="s">
        <v>44</v>
      </c>
      <c r="DM13" s="113"/>
      <c r="DN13" s="346"/>
      <c r="DP13" s="357"/>
      <c r="DQ13" s="357"/>
      <c r="DR13" s="357"/>
      <c r="DS13" s="417"/>
      <c r="DT13" s="357"/>
      <c r="DU13" s="357"/>
      <c r="DV13" s="235"/>
      <c r="DW13" s="346"/>
      <c r="DX13" s="346"/>
      <c r="DY13" s="346"/>
      <c r="DZ13" s="346"/>
      <c r="EA13" s="346"/>
      <c r="EB13" s="346"/>
      <c r="EC13" s="346"/>
      <c r="ED13" s="346"/>
      <c r="EE13" s="346"/>
      <c r="EF13" s="346"/>
      <c r="EG13" s="346"/>
      <c r="EH13" s="488"/>
      <c r="EI13" s="346"/>
      <c r="EJ13" s="346"/>
      <c r="EK13" s="346"/>
      <c r="EL13" s="346"/>
      <c r="EM13" s="346"/>
      <c r="EN13" s="346"/>
      <c r="EO13" s="346"/>
      <c r="EP13" s="346"/>
      <c r="EQ13" s="346"/>
      <c r="ER13" s="346"/>
      <c r="ES13" s="346"/>
      <c r="ET13" s="488"/>
      <c r="EU13" s="364"/>
      <c r="EV13" s="346"/>
      <c r="EW13" s="346"/>
      <c r="EX13" s="346"/>
      <c r="EY13" s="346"/>
      <c r="EZ13" s="346"/>
      <c r="FA13" s="346"/>
      <c r="FB13" s="346"/>
      <c r="FC13" s="346"/>
      <c r="FD13" s="346"/>
      <c r="FE13" s="346"/>
      <c r="FF13" s="346"/>
      <c r="FG13" s="346"/>
      <c r="FH13" s="364"/>
      <c r="FI13" s="383"/>
      <c r="FJ13" s="229"/>
      <c r="FK13" s="346"/>
      <c r="FL13" s="346"/>
      <c r="FM13" s="346"/>
      <c r="FN13" s="346"/>
      <c r="FO13" s="103"/>
      <c r="FP13" s="473"/>
      <c r="FQ13" s="473"/>
      <c r="FR13" s="473"/>
      <c r="FS13" s="100"/>
      <c r="FT13" s="377"/>
      <c r="FU13" s="377"/>
      <c r="FV13" s="377"/>
      <c r="FW13" s="377"/>
      <c r="FX13" s="377"/>
      <c r="FY13" s="377"/>
      <c r="FZ13" s="377"/>
      <c r="GA13" s="377"/>
      <c r="GB13" s="377"/>
      <c r="GC13" s="377"/>
      <c r="GD13" s="377"/>
      <c r="GE13" s="377"/>
      <c r="GF13" s="377"/>
      <c r="GG13" s="377"/>
      <c r="GH13" s="411"/>
      <c r="GI13" s="411"/>
      <c r="GJ13" s="410"/>
      <c r="GK13" s="410"/>
      <c r="GL13" s="480"/>
      <c r="GM13" s="346"/>
      <c r="GN13" s="346"/>
      <c r="GO13" s="346"/>
      <c r="GP13" s="346"/>
      <c r="GQ13" s="346"/>
      <c r="GR13" s="346"/>
      <c r="GS13" s="346"/>
      <c r="GT13" s="346"/>
      <c r="GU13" s="346"/>
      <c r="GV13" s="346"/>
      <c r="GW13" s="346"/>
      <c r="GX13" s="346"/>
      <c r="GY13" s="364"/>
      <c r="GZ13" s="364"/>
      <c r="HA13" s="349"/>
      <c r="HB13" s="400"/>
      <c r="HC13" s="400"/>
      <c r="HD13" s="354"/>
      <c r="HE13" s="371"/>
      <c r="HF13" s="403"/>
      <c r="HG13" s="387"/>
      <c r="HH13" s="483"/>
      <c r="HI13" s="387"/>
      <c r="HJ13" s="371"/>
      <c r="HK13" s="387"/>
      <c r="HL13" s="408"/>
      <c r="HN13" s="346"/>
      <c r="HO13" s="346"/>
      <c r="HP13" s="346"/>
      <c r="HQ13" s="346"/>
      <c r="HR13" s="346"/>
      <c r="HS13" s="346"/>
      <c r="HT13" s="346"/>
      <c r="HU13" s="346"/>
      <c r="HV13" s="346"/>
      <c r="HW13" s="346"/>
      <c r="HX13" s="346"/>
      <c r="HY13" s="346"/>
      <c r="HZ13" s="491"/>
      <c r="IA13" s="349"/>
    </row>
    <row r="14" spans="1:235" ht="29.25" hidden="1" customHeight="1" x14ac:dyDescent="0.15">
      <c r="B14" s="42"/>
      <c r="N14" s="82"/>
      <c r="O14" s="82"/>
      <c r="R14" s="114"/>
      <c r="S14" s="115"/>
      <c r="V14" s="126"/>
      <c r="W14" s="231"/>
      <c r="X14" s="116"/>
      <c r="Y14" s="117"/>
      <c r="Z14" s="117"/>
      <c r="AA14" s="117"/>
      <c r="AB14" s="117"/>
      <c r="AC14" s="117"/>
      <c r="AD14" s="117"/>
      <c r="AE14" s="117"/>
      <c r="AF14" s="117"/>
      <c r="AG14" s="117"/>
      <c r="AH14" s="118"/>
      <c r="AI14" s="231"/>
      <c r="AJ14" s="116"/>
      <c r="AK14" s="117"/>
      <c r="AL14" s="117"/>
      <c r="AM14" s="117"/>
      <c r="AN14" s="117"/>
      <c r="AO14" s="117"/>
      <c r="AP14" s="117"/>
      <c r="AQ14" s="117"/>
      <c r="AR14" s="117"/>
      <c r="AS14" s="117"/>
      <c r="AT14" s="117"/>
      <c r="AU14" s="119"/>
      <c r="BA14" s="43"/>
      <c r="BB14" s="204"/>
      <c r="BG14" s="120"/>
      <c r="CE14" s="121"/>
      <c r="CF14" s="26">
        <v>13</v>
      </c>
      <c r="CO14" s="342"/>
      <c r="CR14" s="219"/>
      <c r="CV14" s="122"/>
      <c r="CW14" s="122"/>
      <c r="CX14" s="122"/>
      <c r="CY14" s="122"/>
      <c r="CZ14" s="122"/>
      <c r="DB14" s="122"/>
      <c r="DC14" s="122"/>
      <c r="DD14" s="122"/>
      <c r="DE14" s="219"/>
      <c r="DF14" s="114"/>
      <c r="DG14" s="115"/>
      <c r="DI14" s="219"/>
      <c r="DK14" s="123"/>
      <c r="DL14" s="122"/>
      <c r="DM14" s="124"/>
      <c r="DN14" s="125"/>
      <c r="DP14" s="126"/>
      <c r="DQ14" s="126"/>
      <c r="DR14" s="126"/>
      <c r="DS14" s="126"/>
      <c r="DT14" s="126"/>
      <c r="DU14" s="126"/>
      <c r="DV14" s="126"/>
      <c r="DW14" s="346"/>
      <c r="DX14" s="346"/>
      <c r="DY14" s="346"/>
      <c r="DZ14" s="346"/>
      <c r="EA14" s="346"/>
      <c r="EB14" s="346"/>
      <c r="EC14" s="346"/>
      <c r="ED14" s="346"/>
      <c r="EE14" s="346"/>
      <c r="EF14" s="346"/>
      <c r="EG14" s="346"/>
      <c r="EH14" s="488"/>
      <c r="EI14" s="346"/>
      <c r="EJ14" s="346"/>
      <c r="EK14" s="346"/>
      <c r="EL14" s="346"/>
      <c r="EM14" s="346"/>
      <c r="EN14" s="346"/>
      <c r="EO14" s="346"/>
      <c r="EP14" s="346"/>
      <c r="EQ14" s="346"/>
      <c r="ER14" s="346"/>
      <c r="ES14" s="346"/>
      <c r="ET14" s="488"/>
      <c r="EU14" s="230"/>
      <c r="EV14" s="346"/>
      <c r="EW14" s="346"/>
      <c r="EX14" s="346"/>
      <c r="EY14" s="346"/>
      <c r="EZ14" s="346"/>
      <c r="FA14" s="346"/>
      <c r="FB14" s="346"/>
      <c r="FC14" s="346"/>
      <c r="FD14" s="346"/>
      <c r="FE14" s="346"/>
      <c r="FF14" s="346"/>
      <c r="FG14" s="346"/>
      <c r="FH14" s="231"/>
      <c r="FI14" s="231"/>
      <c r="FJ14" s="231"/>
      <c r="FK14" s="228"/>
      <c r="FL14" s="228"/>
      <c r="FM14" s="228"/>
      <c r="FN14" s="228"/>
      <c r="FO14" s="231"/>
      <c r="FP14" s="127"/>
      <c r="FQ14" s="221"/>
      <c r="FR14" s="102"/>
      <c r="FS14" s="102"/>
      <c r="FT14" s="128"/>
      <c r="FU14" s="128"/>
      <c r="FV14" s="128"/>
      <c r="FW14" s="128"/>
      <c r="FX14" s="128"/>
      <c r="FY14" s="128"/>
      <c r="FZ14" s="129"/>
      <c r="GA14" s="128"/>
      <c r="GB14" s="128"/>
      <c r="GC14" s="128"/>
      <c r="GD14" s="128"/>
      <c r="GE14" s="128"/>
      <c r="GF14" s="128"/>
      <c r="GG14" s="129"/>
      <c r="GH14" s="129"/>
      <c r="GI14" s="129"/>
      <c r="GJ14" s="129"/>
      <c r="GK14" s="129"/>
      <c r="GL14" s="103"/>
      <c r="GM14" s="130"/>
      <c r="GN14" s="131"/>
      <c r="GO14" s="131"/>
      <c r="GP14" s="131"/>
      <c r="GQ14" s="131"/>
      <c r="GR14" s="131"/>
      <c r="GS14" s="131"/>
      <c r="GT14" s="131"/>
      <c r="GU14" s="131"/>
      <c r="GV14" s="131"/>
      <c r="GW14" s="131"/>
      <c r="GX14" s="132"/>
      <c r="GY14" s="133"/>
      <c r="GZ14" s="133"/>
      <c r="HA14" s="134"/>
      <c r="HB14" s="219"/>
      <c r="HI14" s="218"/>
      <c r="HK14" s="219"/>
      <c r="IA14" s="219"/>
    </row>
    <row r="15" spans="1:235" x14ac:dyDescent="0.15">
      <c r="B15" s="135">
        <v>1</v>
      </c>
      <c r="C15" s="492"/>
      <c r="D15" s="493"/>
      <c r="E15" s="492"/>
      <c r="F15" s="493"/>
      <c r="G15" s="18"/>
      <c r="H15" s="3"/>
      <c r="I15" s="3"/>
      <c r="J15" s="4"/>
      <c r="K15" s="492"/>
      <c r="L15" s="493"/>
      <c r="M15" s="200"/>
      <c r="N15" s="19"/>
      <c r="O15" s="11"/>
      <c r="P15" s="19"/>
      <c r="Q15" s="11"/>
      <c r="R15" s="3"/>
      <c r="S15" s="5"/>
      <c r="T15" s="6"/>
      <c r="U15" s="1"/>
      <c r="V15" s="13"/>
      <c r="W15" s="7"/>
      <c r="X15" s="13"/>
      <c r="Y15" s="13"/>
      <c r="Z15" s="13"/>
      <c r="AA15" s="13"/>
      <c r="AB15" s="13"/>
      <c r="AC15" s="13"/>
      <c r="AD15" s="13"/>
      <c r="AE15" s="13"/>
      <c r="AF15" s="13"/>
      <c r="AG15" s="13"/>
      <c r="AH15" s="13"/>
      <c r="AI15" s="13"/>
      <c r="AJ15" s="15"/>
      <c r="AK15" s="16"/>
      <c r="AL15" s="16"/>
      <c r="AM15" s="16"/>
      <c r="AN15" s="16"/>
      <c r="AO15" s="16"/>
      <c r="AP15" s="16"/>
      <c r="AQ15" s="16"/>
      <c r="AR15" s="16"/>
      <c r="AS15" s="16"/>
      <c r="AT15" s="16"/>
      <c r="AU15" s="16"/>
      <c r="AV15" s="206"/>
      <c r="AW15" s="202"/>
      <c r="AX15" s="12"/>
      <c r="AY15" s="19"/>
      <c r="AZ15" s="208"/>
      <c r="BA15" s="203"/>
      <c r="BB15" s="205" t="str">
        <f t="shared" ref="BB15:BB78" ca="1" si="4">FQ15</f>
        <v/>
      </c>
      <c r="BC15" s="201"/>
      <c r="BD15" s="201"/>
      <c r="BE15" s="136">
        <f ca="1">IA15</f>
        <v>0</v>
      </c>
      <c r="BF15" s="137"/>
      <c r="BG15" s="138" t="str">
        <f ca="1">IF(CR15=1,"○","")</f>
        <v>○</v>
      </c>
      <c r="BH15" s="138" t="str">
        <f ca="1">IF(DE15=1,"○","")</f>
        <v/>
      </c>
      <c r="BI15" s="138"/>
      <c r="BJ15" s="138" t="str">
        <f ca="1">IF(DI15=1,"○","")</f>
        <v/>
      </c>
      <c r="BK15" s="138" t="str">
        <f ca="1">IF(HB15=1,"○","")</f>
        <v>○</v>
      </c>
      <c r="BL15" s="138"/>
      <c r="BM15" s="138"/>
      <c r="BN15" s="138" t="str">
        <f ca="1">IF(HI15=1,"○","")</f>
        <v/>
      </c>
      <c r="BO15" s="138" t="str">
        <f ca="1">IF(HK15="","","○")</f>
        <v>○</v>
      </c>
      <c r="BP15" s="138" t="str">
        <f ca="1">IF(FQ15="","","○")</f>
        <v/>
      </c>
      <c r="BQ15" s="138"/>
      <c r="BR15" s="139"/>
      <c r="BS15" s="140"/>
      <c r="BT15" s="140"/>
      <c r="BU15" s="140"/>
      <c r="BV15" s="140"/>
      <c r="BW15" s="140"/>
      <c r="BX15" s="140"/>
      <c r="BY15" s="140"/>
      <c r="BZ15" s="140"/>
      <c r="CA15" s="140"/>
      <c r="CB15" s="140"/>
      <c r="CC15" s="140"/>
      <c r="CD15" s="140"/>
      <c r="CE15" s="141"/>
      <c r="CF15" s="26">
        <v>14</v>
      </c>
      <c r="CG15" s="142">
        <f ca="1">OFFSET($A$1,CF15,1)</f>
        <v>1</v>
      </c>
      <c r="CH15" s="494">
        <f ca="1">OFFSET($A$1,CF15,2)</f>
        <v>0</v>
      </c>
      <c r="CI15" s="495"/>
      <c r="CJ15" s="496">
        <f ca="1">OFFSET($A$1,CF15,4)</f>
        <v>0</v>
      </c>
      <c r="CK15" s="497"/>
      <c r="CL15" s="143">
        <f ca="1">OFFSET($A$1,CF15,6)</f>
        <v>0</v>
      </c>
      <c r="CM15" s="142">
        <f ca="1">OFFSET($A$1,CF15,7)</f>
        <v>0</v>
      </c>
      <c r="CN15" s="144">
        <f ca="1">OFFSET($A$1,CF15,8)</f>
        <v>0</v>
      </c>
      <c r="CO15" s="145">
        <f ca="1">IF(OFFSET($A$1,CF15,9)="1年",1,IF(OFFSET($A$1,CF15,9)="１年",1,OFFSET($A$1,CF15,9)))</f>
        <v>0</v>
      </c>
      <c r="CP15" s="494">
        <f ca="1">OFFSET($A$1,CF15,10)</f>
        <v>0</v>
      </c>
      <c r="CQ15" s="495"/>
      <c r="CR15" s="212">
        <f ca="1">IF(CH15=0,1,IF(CL15=0,1,IF(CM15=0,1,IF(CN15=0,1,IF(CO15=0,1,IF(CP15=0,1,0))))))</f>
        <v>1</v>
      </c>
      <c r="CS15" s="146">
        <f ca="1">OFFSET($A$1,CF15,12)</f>
        <v>0</v>
      </c>
      <c r="CT15" s="247">
        <f ca="1">IF(HG15=1,IF(CW15/12*FH15&lt;=HH15,12,FH15),12)</f>
        <v>12</v>
      </c>
      <c r="CU15" s="147">
        <f ca="1">ROUNDDOWN(OFFSET($A$1,CF15,13),-2)</f>
        <v>0</v>
      </c>
      <c r="CV15" s="148">
        <f ca="1">IF(CM15=1,$CV$5,IF(CM15=2,$CV$6,IF(CM15=4,$CV$7,0)))</f>
        <v>0</v>
      </c>
      <c r="CW15" s="149">
        <f ca="1">IF(CZ15="○",MIN(CU15:CV15),0)</f>
        <v>0</v>
      </c>
      <c r="CX15" s="248">
        <f ca="1">IF(HG15=1,IF(CW15/12*FH15&lt;=HH15,CW15,HH15),CW15/12*CT15)</f>
        <v>0</v>
      </c>
      <c r="CY15" s="249">
        <f ca="1">MIN(CW15,CX15)/CT15</f>
        <v>0</v>
      </c>
      <c r="CZ15" s="142">
        <f ca="1">IF(OFFSET($A$1,CF15,14)="〇","○",OFFSET($A$1,CF15,14))</f>
        <v>0</v>
      </c>
      <c r="DA15" s="150">
        <f ca="1">ROUNDDOWN(OFFSET($A$1,CF15,15),-2)</f>
        <v>0</v>
      </c>
      <c r="DB15" s="149">
        <f ca="1">IF(CM15=1,$DB$5,IF(CM15=2,$DB$6,IF(CM15=4,$DB$7,0)))</f>
        <v>0</v>
      </c>
      <c r="DC15" s="149">
        <f ca="1">IF(DD15="○",IF(HL15="○",MIN(DA15:DB15),0),0)</f>
        <v>0</v>
      </c>
      <c r="DD15" s="142">
        <f ca="1">IF(OFFSET($A$1,CF15,16)="〇","○",OFFSET($A$1,CF15,16))</f>
        <v>0</v>
      </c>
      <c r="DE15" s="213">
        <f ca="1">IF(DD15="○",IF(CO15&gt;1,1,0),0)</f>
        <v>0</v>
      </c>
      <c r="DF15" s="142">
        <f ca="1">OFFSET($A$1,CF15,17)</f>
        <v>0</v>
      </c>
      <c r="DG15" s="151">
        <f ca="1">OFFSET($A$1,CF15,18)</f>
        <v>0</v>
      </c>
      <c r="DH15" s="152">
        <f ca="1">OFFSET($A$1,CF15,19)</f>
        <v>0</v>
      </c>
      <c r="DI15" s="213">
        <f ca="1">IF(DF15="○",IF(DH15=0,1,0),0)</f>
        <v>0</v>
      </c>
      <c r="DJ15" s="153"/>
      <c r="DK15" s="154">
        <f ca="1">IFERROR(ROUNDUP(GI15,-2),0)</f>
        <v>0</v>
      </c>
      <c r="DL15" s="154">
        <f ca="1">IFERROR(ROUNDUP(FQ15,-2),0)</f>
        <v>0</v>
      </c>
      <c r="DM15" s="155">
        <f ca="1">DK15+DL15</f>
        <v>0</v>
      </c>
      <c r="DN15" s="156">
        <f ca="1">IF(DM15=0,1,0)</f>
        <v>1</v>
      </c>
      <c r="DO15" s="153"/>
      <c r="DP15" s="157">
        <f ca="1">OFFSET($A$1,CF15,21)</f>
        <v>0</v>
      </c>
      <c r="DQ15" s="158">
        <f ca="1">IF(DP15=(3/3),"3/3",IF(DP15=(2/3),"2/3",IF(DP15=(1/3),"1/3",DP15)))</f>
        <v>0</v>
      </c>
      <c r="DR15" s="158">
        <f t="shared" ref="DR15:DR78" ca="1" si="5">CO15</f>
        <v>0</v>
      </c>
      <c r="DS15" s="158" t="str">
        <f ca="1">IF(DD15="○",IF(HL15="○",1,""),"")</f>
        <v/>
      </c>
      <c r="DT15" s="158">
        <f ca="1">IF(DR15=1,IF(DS15=1,DQ15,0),0)</f>
        <v>0</v>
      </c>
      <c r="DU15" s="158" t="str">
        <f t="shared" ref="DU15:DU78" ca="1" si="6">IF(DR15=1,IF(DP15=EI15,"","○"),"")</f>
        <v/>
      </c>
      <c r="DV15" s="159"/>
      <c r="DW15" s="157">
        <f t="shared" ref="DW15:DW78" ca="1" si="7">OFFSET($A$1,CF15,23)</f>
        <v>0</v>
      </c>
      <c r="DX15" s="151">
        <f t="shared" ref="DX15:DX78" ca="1" si="8">OFFSET($A$1,CF15,24)</f>
        <v>0</v>
      </c>
      <c r="DY15" s="151">
        <f t="shared" ref="DY15:DY78" ca="1" si="9">OFFSET($A$1,CF15,25)</f>
        <v>0</v>
      </c>
      <c r="DZ15" s="151">
        <f t="shared" ref="DZ15:DZ78" ca="1" si="10">OFFSET($A$1,CF15,26)</f>
        <v>0</v>
      </c>
      <c r="EA15" s="151">
        <f t="shared" ref="EA15:EA78" ca="1" si="11">OFFSET($A$1,CF15,27)</f>
        <v>0</v>
      </c>
      <c r="EB15" s="151">
        <f t="shared" ref="EB15:EB78" ca="1" si="12">OFFSET($A$1,CF15,28)</f>
        <v>0</v>
      </c>
      <c r="EC15" s="151">
        <f t="shared" ref="EC15:EC78" ca="1" si="13">OFFSET($A$1,CF15,29)</f>
        <v>0</v>
      </c>
      <c r="ED15" s="151">
        <f t="shared" ref="ED15:ED78" ca="1" si="14">OFFSET($A$1,CF15,30)</f>
        <v>0</v>
      </c>
      <c r="EE15" s="151">
        <f t="shared" ref="EE15:EE78" ca="1" si="15">OFFSET($A$1,CF15,31)</f>
        <v>0</v>
      </c>
      <c r="EF15" s="151">
        <f t="shared" ref="EF15:EF78" ca="1" si="16">OFFSET($A$1,CF15,32)</f>
        <v>0</v>
      </c>
      <c r="EG15" s="151">
        <f t="shared" ref="EG15:EG78" ca="1" si="17">OFFSET($A$1,CF15,33)</f>
        <v>0</v>
      </c>
      <c r="EH15" s="151">
        <f t="shared" ref="EH15:EH78" ca="1" si="18">OFFSET($A$1,CF15,34)</f>
        <v>0</v>
      </c>
      <c r="EI15" s="158">
        <f ca="1">IF(DW15=(3/3),"3/3",IF(DW15=(2/3),"2/3",IF(DW15=(1/3),"1/3",DW15)))</f>
        <v>0</v>
      </c>
      <c r="EJ15" s="158">
        <f t="shared" ref="EJ15:ET30" ca="1" si="19">IF(DX15=(3/3),"3/3",IF(DX15=(2/3),"2/3",IF(DX15=(1/3),"1/3",DX15)))</f>
        <v>0</v>
      </c>
      <c r="EK15" s="158">
        <f t="shared" ca="1" si="19"/>
        <v>0</v>
      </c>
      <c r="EL15" s="158">
        <f t="shared" ca="1" si="19"/>
        <v>0</v>
      </c>
      <c r="EM15" s="158">
        <f t="shared" ca="1" si="19"/>
        <v>0</v>
      </c>
      <c r="EN15" s="158">
        <f t="shared" ca="1" si="19"/>
        <v>0</v>
      </c>
      <c r="EO15" s="158">
        <f t="shared" ca="1" si="19"/>
        <v>0</v>
      </c>
      <c r="EP15" s="158">
        <f t="shared" ca="1" si="19"/>
        <v>0</v>
      </c>
      <c r="EQ15" s="158">
        <f t="shared" ca="1" si="19"/>
        <v>0</v>
      </c>
      <c r="ER15" s="158">
        <f t="shared" ca="1" si="19"/>
        <v>0</v>
      </c>
      <c r="ES15" s="158">
        <f t="shared" ca="1" si="19"/>
        <v>0</v>
      </c>
      <c r="ET15" s="158">
        <f t="shared" ca="1" si="19"/>
        <v>0</v>
      </c>
      <c r="EU15" s="160">
        <f ca="1">COUNTIF(EI15:ET15,"3/3")+COUNTIF(EI15:ET15,"2/3")+COUNTIF(EI15:ET15,"1/3")</f>
        <v>0</v>
      </c>
      <c r="EV15" s="158" t="str">
        <f t="shared" ref="EV15:FG30" ca="1" si="20">IF(OR(GM15="入学",GM15="在籍",GM15="家計急変",GM15="留学",GM15="編入学",GM15="退学",GM15="除籍",GM15="卒業",GM15="支援停止",GM15="認定取消",GM15="編入学○",GM15="早期卒業",GM15="支援終了",GM15="停学終了",GM15="次年度扱"),EI15,"")</f>
        <v/>
      </c>
      <c r="EW15" s="158" t="str">
        <f t="shared" ca="1" si="20"/>
        <v/>
      </c>
      <c r="EX15" s="158" t="str">
        <f t="shared" ca="1" si="20"/>
        <v/>
      </c>
      <c r="EY15" s="158" t="str">
        <f t="shared" ca="1" si="20"/>
        <v/>
      </c>
      <c r="EZ15" s="158" t="str">
        <f t="shared" ca="1" si="20"/>
        <v/>
      </c>
      <c r="FA15" s="158" t="str">
        <f t="shared" ca="1" si="20"/>
        <v/>
      </c>
      <c r="FB15" s="158" t="str">
        <f t="shared" ca="1" si="20"/>
        <v/>
      </c>
      <c r="FC15" s="158" t="str">
        <f t="shared" ca="1" si="20"/>
        <v/>
      </c>
      <c r="FD15" s="158" t="str">
        <f t="shared" ca="1" si="20"/>
        <v/>
      </c>
      <c r="FE15" s="158" t="str">
        <f t="shared" ca="1" si="20"/>
        <v/>
      </c>
      <c r="FF15" s="158" t="str">
        <f t="shared" ca="1" si="20"/>
        <v/>
      </c>
      <c r="FG15" s="158" t="str">
        <f t="shared" ca="1" si="20"/>
        <v/>
      </c>
      <c r="FH15" s="160">
        <f ca="1">COUNTIF(EV15:FG15,"3/3")+COUNTIF(EV15:FG15,"2/3")+COUNTIF(EV15:FG15,"1/3")</f>
        <v>0</v>
      </c>
      <c r="FI15" s="161">
        <f ca="1">IF(EU15=GY15,0,1)</f>
        <v>0</v>
      </c>
      <c r="FJ15" s="162"/>
      <c r="FK15" s="158">
        <f ca="1">IF(COUNTIF(EV15:FA15,"1/3"),"1","0")+IF(COUNTIF(EV15:FA15,"2/3"),"1","0")+IF(COUNTIF(EV15:FA15,"3/3"),"1","0")</f>
        <v>0</v>
      </c>
      <c r="FL15" s="158">
        <f ca="1">IF(COUNTIF(FB15:FG15,"1/3"),"1","0")+IF(COUNTIF(FB15:FG15,"2/3"),"1","0")+IF(COUNTIF(FB15:FG15,"3/3"),"1","0")</f>
        <v>0</v>
      </c>
      <c r="FM15" s="158">
        <f ca="1">IF(FK15&gt;1,1,IF(FL15&gt;1,1,0))</f>
        <v>0</v>
      </c>
      <c r="FN15" s="158">
        <f ca="1">IF(HA15="○",0,IF(FM15=1,1,0))</f>
        <v>0</v>
      </c>
      <c r="FO15" s="163"/>
      <c r="FP15" s="164" t="str">
        <f t="shared" ref="FP15:FP78" ca="1" si="21">IF(DT15="3/3",DC15*(3/3),IF(DT15="2/3",DC15*(2/3),IF(DT15="1/3",DC15*(1/3),"")))</f>
        <v/>
      </c>
      <c r="FQ15" s="214" t="str">
        <f ca="1">IF(IFERROR(FIND("入学",GM15&amp;GN15&amp;GO15&amp;GP15&amp;GQ15&amp;GR15&amp;GS15&amp;GT15&amp;GU15&amp;GV15&amp;GW15&amp;GX15),0)+IFERROR(FIND("家計急変",GM15&amp;GN15&amp;GO15&amp;GP15&amp;GQ15&amp;GR15&amp;GS15&amp;GT15&amp;GU15&amp;GV15&amp;GW15&amp;GX15),0)+IFERROR(FIND("遡及取消",GM15&amp;GN15&amp;GO15&amp;GP15&amp;GQ15&amp;GR15&amp;GS15&amp;GT15&amp;GU15&amp;GV15&amp;GW15&amp;GX15),0)+IFERROR(FIND("次年度扱",GM15&amp;GN15&amp;GO15&amp;GP15&amp;GQ15&amp;GR15&amp;GS15&amp;GT15&amp;GU15&amp;GV15&amp;GW15&amp;GX15),0)=0,"",IFERROR(ROUNDUP(FP15,-2),""))</f>
        <v/>
      </c>
      <c r="FR15" s="165" t="str">
        <f ca="1">IF(FP15&lt;&gt;"",IF(FQ15="","○",""),"")</f>
        <v/>
      </c>
      <c r="FS15" s="166"/>
      <c r="FT15" s="167">
        <f t="shared" ref="FT15:FT78" ca="1" si="22">IF(EV15="3/3",CY15*(3/3),IF(EV15="2/3",CY15*(2/3),IF(EV15="1/3",CY15*(1/3),IF(EV15="",0))))</f>
        <v>0</v>
      </c>
      <c r="FU15" s="168">
        <f t="shared" ref="FU15:FU78" ca="1" si="23">IF(EW15="3/3",CY15*(3/3),IF(EW15="2/3",CY15*(2/3),IF(EW15="1/3",CY15*(1/3),IF(EW15="",0))))</f>
        <v>0</v>
      </c>
      <c r="FV15" s="168">
        <f t="shared" ref="FV15:FV78" ca="1" si="24">IF(EX15="3/3",CY15*(3/3),IF(EX15="2/3",CY15*(2/3),IF(EX15="1/3",CY15*(1/3),IF(EX15="",0))))</f>
        <v>0</v>
      </c>
      <c r="FW15" s="168">
        <f t="shared" ref="FW15:FW78" ca="1" si="25">IF(EY15="3/3",CY15*(3/3),IF(EY15="2/3",CY15*(2/3),IF(EY15="1/3",CY15*(1/3),IF(EY15="",0))))</f>
        <v>0</v>
      </c>
      <c r="FX15" s="168">
        <f t="shared" ref="FX15:FX78" ca="1" si="26">IF(EZ15="3/3",CY15*(3/3),IF(EZ15="2/3",CY15*(2/3),IF(EZ15="1/3",CY15*(1/3),IF(EZ15="",0))))</f>
        <v>0</v>
      </c>
      <c r="FY15" s="168">
        <f t="shared" ref="FY15:FY78" ca="1" si="27">IF(FA15="3/3",CY15*(3/3),IF(FA15="2/3",CY15*(2/3),IF(FA15="1/3",CY15*(1/3),IF(FA15="",0))))</f>
        <v>0</v>
      </c>
      <c r="FZ15" s="168">
        <f ca="1">SUM(FT15:FY15)</f>
        <v>0</v>
      </c>
      <c r="GA15" s="168">
        <f t="shared" ref="GA15:GA78" ca="1" si="28">IF(FB15="3/3",CY15*(3/3),IF(FB15="2/3",CY15*(2/3),IF(FB15="1/3",CY15*(1/3),IF(FB15="",0))))</f>
        <v>0</v>
      </c>
      <c r="GB15" s="168">
        <f t="shared" ref="GB15:GB78" ca="1" si="29">IF(FC15="3/3",CY15*(3/3),IF(FC15="2/3",CY15*(2/3),IF(FC15="1/3",CY15*(1/3),IF(FC15="",0))))</f>
        <v>0</v>
      </c>
      <c r="GC15" s="168">
        <f t="shared" ref="GC15:GC78" ca="1" si="30">IF(FD15="3/3",CY15*(3/3),IF(FD15="2/3",CY15*(2/3),IF(FD15="1/3",CY15*(1/3),IF(FD15="",0))))</f>
        <v>0</v>
      </c>
      <c r="GD15" s="168">
        <f t="shared" ref="GD15:GD78" ca="1" si="31">IF(FE15="3/3",CY15*(3/3),IF(FE15="2/3",CY15*(2/3),IF(FE15="1/3",CY15*(1/3),IF(FE15="",0))))</f>
        <v>0</v>
      </c>
      <c r="GE15" s="168">
        <f t="shared" ref="GE15:GE78" ca="1" si="32">IF(FF15="3/3",CY15*(3/3),IF(FF15="2/3",CY15*(2/3),IF(FF15="1/3",CY15*(1/3),IF(FF15="",0))))</f>
        <v>0</v>
      </c>
      <c r="GF15" s="168">
        <f t="shared" ref="GF15:GF78" ca="1" si="33">IF(FG15="3/3",CY15*(3/3),IF(FG15="2/3",CY15*(2/3),IF(FG15="1/3",CY15*(1/3),IF(FG15="",0))))</f>
        <v>0</v>
      </c>
      <c r="GG15" s="167">
        <f ca="1">SUM(GA15:GF15)</f>
        <v>0</v>
      </c>
      <c r="GH15" s="167">
        <f ca="1">IF(HG15&lt;&gt;1,0,1)</f>
        <v>0</v>
      </c>
      <c r="GI15" s="167">
        <f ca="1">IF(GH15=1,IF(ROUNDUP(FZ15+GG15,-2)&lt;HH15,ROUNDUP(FZ15+GG15,-2),HH15),ROUNDUP(FZ15+GG15,-2))</f>
        <v>0</v>
      </c>
      <c r="GJ15" s="167">
        <f ca="1">IF(HA15&lt;1,IF(GH15&lt;1,ROUNDUP(FZ15,-2),""),"")</f>
        <v>0</v>
      </c>
      <c r="GK15" s="167">
        <f ca="1">IF(HA15&lt;1,IF(GH15&lt;1,GI15-GJ15,""),"")</f>
        <v>0</v>
      </c>
      <c r="GL15" s="163"/>
      <c r="GM15" s="169">
        <f t="shared" ref="GM15:GM78" ca="1" si="34">OFFSET($A$1,CF15,35)</f>
        <v>0</v>
      </c>
      <c r="GN15" s="169">
        <f t="shared" ref="GN15:GN78" ca="1" si="35">OFFSET($A$1,CF15,36)</f>
        <v>0</v>
      </c>
      <c r="GO15" s="169">
        <f t="shared" ref="GO15:GO78" ca="1" si="36">OFFSET($A$1,CF15,37)</f>
        <v>0</v>
      </c>
      <c r="GP15" s="169">
        <f t="shared" ref="GP15:GP78" ca="1" si="37">OFFSET($A$1,CF15,38)</f>
        <v>0</v>
      </c>
      <c r="GQ15" s="169">
        <f t="shared" ref="GQ15:GQ78" ca="1" si="38">OFFSET($A$1,CF15,39)</f>
        <v>0</v>
      </c>
      <c r="GR15" s="169">
        <f t="shared" ref="GR15:GR78" ca="1" si="39">OFFSET($A$1,CF15,40)</f>
        <v>0</v>
      </c>
      <c r="GS15" s="169">
        <f t="shared" ref="GS15:GS78" ca="1" si="40">OFFSET($A$1,CF15,41)</f>
        <v>0</v>
      </c>
      <c r="GT15" s="169">
        <f t="shared" ref="GT15:GT78" ca="1" si="41">OFFSET($A$1,CF15,42)</f>
        <v>0</v>
      </c>
      <c r="GU15" s="169">
        <f t="shared" ref="GU15:GU78" ca="1" si="42">OFFSET($A$1,CF15,43)</f>
        <v>0</v>
      </c>
      <c r="GV15" s="169">
        <f t="shared" ref="GV15:GV78" ca="1" si="43">OFFSET($A$1,CF15,44)</f>
        <v>0</v>
      </c>
      <c r="GW15" s="169">
        <f t="shared" ref="GW15:GW78" ca="1" si="44">OFFSET($A$1,CF15,45)</f>
        <v>0</v>
      </c>
      <c r="GX15" s="170">
        <f t="shared" ref="GX15:GX78" ca="1" si="45">OFFSET($A$1,CF15,46)</f>
        <v>0</v>
      </c>
      <c r="GY15" s="171">
        <f ca="1">COUNTIF(GM15:GX15,"入学")+COUNTIF(GM15:GX15,"在籍")+COUNTIF(GM15:GX15,"家計急変")+COUNTIF(GM15:GX15,"留学")+COUNTIF(GM15:GX15,"編入学")+COUNTIF(GM15:GX15,"退学")+COUNTIF(GM15:GX15,"除籍")+COUNTIF(GM15:GX15,"卒業")+COUNTIF(GM15:GX15,"支援停止")+COUNTIF(GM15:GX15,"認定取消")+COUNTIF(GM15:GX15,"編入学○")+COUNTIF(GM15:GX15,"早期卒業")+COUNTIF(GM15:GX15,"支援終了")+COUNTIF(GM15:GX15,"停学終了")+COUNTIF(GM15:GX15,"次年度扱")</f>
        <v>0</v>
      </c>
      <c r="GZ15" s="171">
        <f ca="1">IF(GY15&gt;1,IF(GY15&lt;&gt;12,IF(GY15&lt;&gt;6,"○",0),0),0)</f>
        <v>0</v>
      </c>
      <c r="HA15" s="172">
        <f ca="1">IF(COUNTIF(GM15:GX15,"家計急変")&gt;0,"○",0)</f>
        <v>0</v>
      </c>
      <c r="HB15" s="216">
        <f ca="1">IF(GM15=0,1,IF(GN15=0,1,IF(GO15=0,1,IF(GP15=0,1,IF(GQ15=0,1,IF(GR15=0,1,IF(GS15=0,1,IF(GT15=0,1,IF(GU15=0,1,IF(GV15=0,1,IF(GW15=0,1,IF(GX15=0,1,0))))))))))))</f>
        <v>1</v>
      </c>
      <c r="HC15" s="172">
        <f ca="1">COUNTIF(GM15:GX15,"退学")+COUNTIF(GM15:GX15,"休学")</f>
        <v>0</v>
      </c>
      <c r="HD15" s="173">
        <f t="shared" ref="HD15:HD78" ca="1" si="46">OFFSET($A$1,CF15,47)</f>
        <v>0</v>
      </c>
      <c r="HE15" s="174">
        <f t="shared" ref="HE15:HE78" ca="1" si="47">OFFSET($A$1,CF15,48)</f>
        <v>0</v>
      </c>
      <c r="HF15" s="175">
        <f t="shared" ref="HF15:HF78" ca="1" si="48">OFFSET($A$1,CF15,49)</f>
        <v>0</v>
      </c>
      <c r="HG15" s="176" t="str">
        <f ca="1">IF(OFFSET($A$1,CF15,50)&lt;&gt;"",1,"")</f>
        <v/>
      </c>
      <c r="HH15" s="177">
        <f ca="1">IFERROR(ROUNDDOWN(SUBSTITUTE(OFFSET($A$1,CF15,50),"円",""),-2),0)</f>
        <v>0</v>
      </c>
      <c r="HI15" s="217" t="str">
        <f ca="1">IF(HG15="",IF(HC15&gt;0,1,""),"")</f>
        <v/>
      </c>
      <c r="HJ15" s="207">
        <f ca="1">OFFSET($A$1,CF15,51)</f>
        <v>0</v>
      </c>
      <c r="HK15" s="220">
        <f ca="1">IF(HJ15&gt;0,"",1)</f>
        <v>1</v>
      </c>
      <c r="HL15" s="190">
        <f ca="1">OFFSET($A$1,CF15,52)</f>
        <v>0</v>
      </c>
      <c r="HN15" s="167" t="str">
        <f t="shared" ref="HN15:HS46" ca="1" si="49">IF(OR(GM15="入学",GM15="在籍",GM15="家計急変",GM15="留学",GM15="編入学",GM15="退学",GM15="除籍",GM15="卒業",GM15="支援停止",GM15="認定取消",GM15="編入学○",GM15="早期卒業",GM15="支援終了",GM15="停学終了",),FT15,"")</f>
        <v/>
      </c>
      <c r="HO15" s="167" t="str">
        <f t="shared" ca="1" si="49"/>
        <v/>
      </c>
      <c r="HP15" s="167" t="str">
        <f t="shared" ca="1" si="49"/>
        <v/>
      </c>
      <c r="HQ15" s="167" t="str">
        <f t="shared" ca="1" si="49"/>
        <v/>
      </c>
      <c r="HR15" s="167" t="str">
        <f t="shared" ca="1" si="49"/>
        <v/>
      </c>
      <c r="HS15" s="167" t="str">
        <f t="shared" ca="1" si="49"/>
        <v/>
      </c>
      <c r="HT15" s="167" t="str">
        <f t="shared" ref="HT15:HY46" ca="1" si="50">IF(OR(GS15="入学",GS15="在籍",GS15="家計急変",GS15="留学",GS15="編入学",GS15="退学",GS15="除籍",GS15="卒業",GS15="支援停止",GS15="認定取消",GS15="編入学○",GS15="早期卒業",GS15="支援終了",GS15="停学終了",),GA15,"")</f>
        <v/>
      </c>
      <c r="HU15" s="167" t="str">
        <f t="shared" ca="1" si="50"/>
        <v/>
      </c>
      <c r="HV15" s="167" t="str">
        <f t="shared" ca="1" si="50"/>
        <v/>
      </c>
      <c r="HW15" s="167" t="str">
        <f t="shared" ca="1" si="50"/>
        <v/>
      </c>
      <c r="HX15" s="167" t="str">
        <f t="shared" ca="1" si="50"/>
        <v/>
      </c>
      <c r="HY15" s="167" t="str">
        <f t="shared" ca="1" si="50"/>
        <v/>
      </c>
      <c r="HZ15" s="167">
        <f ca="1">IF(GH15=1,IF(ROUNDUP(SUM(HN15:HY15),-2)&lt;HH15,ROUNDUP(SUM(HN15:HY15),-2),HH15),ROUNDUP(SUM(HN15:HY15),-2))</f>
        <v>0</v>
      </c>
      <c r="IA15" s="215">
        <f ca="1">IF(GH15=1,IF(ROUNDUP(FZ15+GG15,-2)&lt;HH15,(ROUNDUP(FZ15+GG15,-2))-HZ15,GI15-HZ15),GI15-HZ15)</f>
        <v>0</v>
      </c>
    </row>
    <row r="16" spans="1:235" x14ac:dyDescent="0.15">
      <c r="B16" s="135">
        <v>2</v>
      </c>
      <c r="C16" s="492"/>
      <c r="D16" s="493"/>
      <c r="E16" s="492"/>
      <c r="F16" s="493"/>
      <c r="G16" s="18"/>
      <c r="H16" s="3"/>
      <c r="I16" s="3"/>
      <c r="J16" s="4"/>
      <c r="K16" s="492"/>
      <c r="L16" s="493"/>
      <c r="M16" s="200"/>
      <c r="N16" s="19"/>
      <c r="O16" s="11"/>
      <c r="P16" s="19"/>
      <c r="Q16" s="11"/>
      <c r="R16" s="3"/>
      <c r="S16" s="5"/>
      <c r="T16" s="6"/>
      <c r="U16" s="1"/>
      <c r="V16" s="13"/>
      <c r="W16" s="7"/>
      <c r="X16" s="8"/>
      <c r="Y16" s="9"/>
      <c r="Z16" s="10"/>
      <c r="AA16" s="9"/>
      <c r="AB16" s="10"/>
      <c r="AC16" s="9"/>
      <c r="AD16" s="10"/>
      <c r="AE16" s="9"/>
      <c r="AF16" s="10"/>
      <c r="AG16" s="9"/>
      <c r="AH16" s="10"/>
      <c r="AI16" s="17"/>
      <c r="AJ16" s="15"/>
      <c r="AK16" s="16"/>
      <c r="AL16" s="16"/>
      <c r="AM16" s="16"/>
      <c r="AN16" s="16"/>
      <c r="AO16" s="16"/>
      <c r="AP16" s="16"/>
      <c r="AQ16" s="16"/>
      <c r="AR16" s="16"/>
      <c r="AS16" s="16"/>
      <c r="AT16" s="16"/>
      <c r="AU16" s="16"/>
      <c r="AV16" s="206"/>
      <c r="AW16" s="202"/>
      <c r="AX16" s="12"/>
      <c r="AY16" s="19"/>
      <c r="AZ16" s="208"/>
      <c r="BA16" s="203"/>
      <c r="BB16" s="205" t="str">
        <f t="shared" ca="1" si="4"/>
        <v/>
      </c>
      <c r="BC16" s="201"/>
      <c r="BD16" s="201"/>
      <c r="BE16" s="136">
        <f t="shared" ref="BE16:BE79" ca="1" si="51">IA16</f>
        <v>0</v>
      </c>
      <c r="BF16" s="137"/>
      <c r="BG16" s="138" t="str">
        <f t="shared" ref="BG16:BG79" ca="1" si="52">IF(CR16=1,"○","")</f>
        <v>○</v>
      </c>
      <c r="BH16" s="138" t="str">
        <f t="shared" ref="BH16:BH79" ca="1" si="53">IF(DE16=1,"○","")</f>
        <v/>
      </c>
      <c r="BI16" s="138"/>
      <c r="BJ16" s="138" t="str">
        <f t="shared" ref="BJ16:BJ79" ca="1" si="54">IF(DI16=1,"○","")</f>
        <v/>
      </c>
      <c r="BK16" s="138" t="str">
        <f t="shared" ref="BK16:BK79" ca="1" si="55">IF(HB16=1,"○","")</f>
        <v>○</v>
      </c>
      <c r="BL16" s="138"/>
      <c r="BM16" s="138"/>
      <c r="BN16" s="138" t="str">
        <f t="shared" ref="BN16:BN79" ca="1" si="56">IF(HI16=1,"○","")</f>
        <v/>
      </c>
      <c r="BO16" s="138" t="str">
        <f t="shared" ref="BO16:BO79" ca="1" si="57">IF(HK16="","","○")</f>
        <v>○</v>
      </c>
      <c r="BP16" s="138" t="str">
        <f t="shared" ref="BP16:BP79" ca="1" si="58">IF(FQ16="","","○")</f>
        <v/>
      </c>
      <c r="BQ16" s="138"/>
      <c r="BR16" s="178"/>
      <c r="BS16" s="179" t="s">
        <v>149</v>
      </c>
      <c r="BT16" s="180"/>
      <c r="BU16" s="180"/>
      <c r="BV16" s="180"/>
      <c r="BW16" s="180"/>
      <c r="BX16" s="180"/>
      <c r="BY16" s="180"/>
      <c r="BZ16" s="180"/>
      <c r="CA16" s="179"/>
      <c r="CB16" s="180"/>
      <c r="CC16" s="180"/>
      <c r="CD16" s="180"/>
      <c r="CE16" s="181"/>
      <c r="CF16" s="26">
        <v>15</v>
      </c>
      <c r="CG16" s="142">
        <f t="shared" ref="CG16:CG79" ca="1" si="59">OFFSET($A$1,CF16,1)</f>
        <v>2</v>
      </c>
      <c r="CH16" s="494">
        <f t="shared" ref="CH16:CH79" ca="1" si="60">OFFSET($A$1,CF16,2)</f>
        <v>0</v>
      </c>
      <c r="CI16" s="495"/>
      <c r="CJ16" s="496">
        <f t="shared" ref="CJ16:CJ79" ca="1" si="61">OFFSET($A$1,CF16,4)</f>
        <v>0</v>
      </c>
      <c r="CK16" s="497"/>
      <c r="CL16" s="143">
        <f t="shared" ref="CL16:CL79" ca="1" si="62">OFFSET($A$1,CF16,6)</f>
        <v>0</v>
      </c>
      <c r="CM16" s="142">
        <f t="shared" ref="CM16:CM79" ca="1" si="63">OFFSET($A$1,CF16,7)</f>
        <v>0</v>
      </c>
      <c r="CN16" s="144">
        <f t="shared" ref="CN16:CN79" ca="1" si="64">OFFSET($A$1,CF16,8)</f>
        <v>0</v>
      </c>
      <c r="CO16" s="145">
        <f t="shared" ref="CO16:CO79" ca="1" si="65">IF(OFFSET($A$1,CF16,9)="1年",1,IF(OFFSET($A$1,CF16,9)="１年",1,OFFSET($A$1,CF16,9)))</f>
        <v>0</v>
      </c>
      <c r="CP16" s="494">
        <f t="shared" ref="CP16:CP79" ca="1" si="66">OFFSET($A$1,CF16,10)</f>
        <v>0</v>
      </c>
      <c r="CQ16" s="495"/>
      <c r="CR16" s="212">
        <f t="shared" ref="CR16:CR79" ca="1" si="67">IF(CH16=0,1,IF(CL16=0,1,IF(CM16=0,1,IF(CN16=0,1,IF(CO16=0,1,IF(CP16=0,1,0))))))</f>
        <v>1</v>
      </c>
      <c r="CS16" s="146">
        <f t="shared" ref="CS16:CS79" ca="1" si="68">OFFSET($A$1,CF16,12)</f>
        <v>0</v>
      </c>
      <c r="CT16" s="247">
        <f t="shared" ref="CT16:CT79" ca="1" si="69">IF(HG16=1,IF(CW16/12*FH16&lt;=HH16,12,FH16),12)</f>
        <v>12</v>
      </c>
      <c r="CU16" s="147">
        <f t="shared" ref="CU16:CU79" ca="1" si="70">ROUNDDOWN(OFFSET($A$1,CF16,13),-2)</f>
        <v>0</v>
      </c>
      <c r="CV16" s="148">
        <f t="shared" ref="CV16:CV79" ca="1" si="71">IF(CM16=1,$CV$5,IF(CM16=2,$CV$6,IF(CM16=4,$CV$7,0)))</f>
        <v>0</v>
      </c>
      <c r="CW16" s="149">
        <f t="shared" ref="CW16:CW79" ca="1" si="72">IF(CZ16="○",MIN(CU16:CV16),0)</f>
        <v>0</v>
      </c>
      <c r="CX16" s="248">
        <f t="shared" ref="CX16:CX79" ca="1" si="73">IF(HG16=1,IF(CW16/12*FH16&lt;=HH16,CW16,HH16),CW16/12*CT16)</f>
        <v>0</v>
      </c>
      <c r="CY16" s="249">
        <f t="shared" ref="CY16:CY79" ca="1" si="74">MIN(CW16,CX16)/CT16</f>
        <v>0</v>
      </c>
      <c r="CZ16" s="142">
        <f t="shared" ref="CZ16:CZ79" ca="1" si="75">IF(OFFSET($A$1,CF16,14)="〇","○",OFFSET($A$1,CF16,14))</f>
        <v>0</v>
      </c>
      <c r="DA16" s="150">
        <f t="shared" ref="DA16:DA79" ca="1" si="76">ROUNDDOWN(OFFSET($A$1,CF16,15),-2)</f>
        <v>0</v>
      </c>
      <c r="DB16" s="149">
        <f t="shared" ref="DB16:DB79" ca="1" si="77">IF(CM16=1,$DB$5,IF(CM16=2,$DB$6,IF(CM16=4,$DB$7,0)))</f>
        <v>0</v>
      </c>
      <c r="DC16" s="149">
        <f t="shared" ref="DC16:DC79" ca="1" si="78">IF(DD16="○",IF(HL16="○",MIN(DA16:DB16),0),0)</f>
        <v>0</v>
      </c>
      <c r="DD16" s="142">
        <f t="shared" ref="DD16:DD79" ca="1" si="79">IF(OFFSET($A$1,CF16,16)="〇","○",OFFSET($A$1,CF16,16))</f>
        <v>0</v>
      </c>
      <c r="DE16" s="213">
        <f t="shared" ref="DE16:DE79" ca="1" si="80">IF(DD16="○",IF(CO16&gt;1,1,0),0)</f>
        <v>0</v>
      </c>
      <c r="DF16" s="142">
        <f t="shared" ref="DF16:DF79" ca="1" si="81">OFFSET($A$1,CF16,17)</f>
        <v>0</v>
      </c>
      <c r="DG16" s="151">
        <f t="shared" ref="DG16:DG79" ca="1" si="82">OFFSET($A$1,CF16,18)</f>
        <v>0</v>
      </c>
      <c r="DH16" s="152">
        <f t="shared" ref="DH16:DH79" ca="1" si="83">OFFSET($A$1,CF16,19)</f>
        <v>0</v>
      </c>
      <c r="DI16" s="213">
        <f t="shared" ref="DI16:DI79" ca="1" si="84">IF(DF16="○",IF(DH16=0,1,0),0)</f>
        <v>0</v>
      </c>
      <c r="DJ16" s="153"/>
      <c r="DK16" s="154">
        <f t="shared" ref="DK16:DK79" ca="1" si="85">IFERROR(ROUNDUP(GI16,-2),0)</f>
        <v>0</v>
      </c>
      <c r="DL16" s="154">
        <f t="shared" ref="DL16:DL79" ca="1" si="86">IFERROR(ROUNDUP(FQ16,-2),0)</f>
        <v>0</v>
      </c>
      <c r="DM16" s="155">
        <f t="shared" ref="DM16:DM79" ca="1" si="87">DK16+DL16</f>
        <v>0</v>
      </c>
      <c r="DN16" s="156">
        <f t="shared" ref="DN16:DN79" ca="1" si="88">IF(DM16=0,1,0)</f>
        <v>1</v>
      </c>
      <c r="DO16" s="153"/>
      <c r="DP16" s="157">
        <f t="shared" ref="DP16:DP79" ca="1" si="89">OFFSET($A$1,CF16,21)</f>
        <v>0</v>
      </c>
      <c r="DQ16" s="158">
        <f t="shared" ref="DQ16:DQ79" ca="1" si="90">IF(DP16=(3/3),"3/3",IF(DP16=(2/3),"2/3",IF(DP16=(1/3),"1/3",DP16)))</f>
        <v>0</v>
      </c>
      <c r="DR16" s="158">
        <f t="shared" ca="1" si="5"/>
        <v>0</v>
      </c>
      <c r="DS16" s="158" t="str">
        <f t="shared" ref="DS16:DS79" ca="1" si="91">IF(DD16="○",IF(HL16="○",1,""),"")</f>
        <v/>
      </c>
      <c r="DT16" s="158">
        <f t="shared" ref="DT16:DT79" ca="1" si="92">IF(DR16=1,IF(DS16=1,DQ16,0),0)</f>
        <v>0</v>
      </c>
      <c r="DU16" s="158" t="str">
        <f t="shared" ca="1" si="6"/>
        <v/>
      </c>
      <c r="DV16" s="159"/>
      <c r="DW16" s="157">
        <f t="shared" ca="1" si="7"/>
        <v>0</v>
      </c>
      <c r="DX16" s="151">
        <f t="shared" ca="1" si="8"/>
        <v>0</v>
      </c>
      <c r="DY16" s="151">
        <f t="shared" ca="1" si="9"/>
        <v>0</v>
      </c>
      <c r="DZ16" s="151">
        <f t="shared" ca="1" si="10"/>
        <v>0</v>
      </c>
      <c r="EA16" s="151">
        <f t="shared" ca="1" si="11"/>
        <v>0</v>
      </c>
      <c r="EB16" s="151">
        <f t="shared" ca="1" si="12"/>
        <v>0</v>
      </c>
      <c r="EC16" s="151">
        <f t="shared" ca="1" si="13"/>
        <v>0</v>
      </c>
      <c r="ED16" s="151">
        <f t="shared" ca="1" si="14"/>
        <v>0</v>
      </c>
      <c r="EE16" s="151">
        <f t="shared" ca="1" si="15"/>
        <v>0</v>
      </c>
      <c r="EF16" s="151">
        <f t="shared" ca="1" si="16"/>
        <v>0</v>
      </c>
      <c r="EG16" s="151">
        <f t="shared" ca="1" si="17"/>
        <v>0</v>
      </c>
      <c r="EH16" s="151">
        <f t="shared" ca="1" si="18"/>
        <v>0</v>
      </c>
      <c r="EI16" s="158">
        <f t="shared" ref="EI16:ET50" ca="1" si="93">IF(DW16=(3/3),"3/3",IF(DW16=(2/3),"2/3",IF(DW16=(1/3),"1/3",DW16)))</f>
        <v>0</v>
      </c>
      <c r="EJ16" s="158">
        <f t="shared" ca="1" si="19"/>
        <v>0</v>
      </c>
      <c r="EK16" s="158">
        <f t="shared" ca="1" si="19"/>
        <v>0</v>
      </c>
      <c r="EL16" s="158">
        <f t="shared" ca="1" si="19"/>
        <v>0</v>
      </c>
      <c r="EM16" s="158">
        <f t="shared" ca="1" si="19"/>
        <v>0</v>
      </c>
      <c r="EN16" s="158">
        <f t="shared" ca="1" si="19"/>
        <v>0</v>
      </c>
      <c r="EO16" s="158">
        <f t="shared" ca="1" si="19"/>
        <v>0</v>
      </c>
      <c r="EP16" s="158">
        <f t="shared" ca="1" si="19"/>
        <v>0</v>
      </c>
      <c r="EQ16" s="158">
        <f t="shared" ca="1" si="19"/>
        <v>0</v>
      </c>
      <c r="ER16" s="158">
        <f t="shared" ca="1" si="19"/>
        <v>0</v>
      </c>
      <c r="ES16" s="158">
        <f t="shared" ca="1" si="19"/>
        <v>0</v>
      </c>
      <c r="ET16" s="158">
        <f t="shared" ca="1" si="19"/>
        <v>0</v>
      </c>
      <c r="EU16" s="160">
        <f t="shared" ref="EU16:EU79" ca="1" si="94">COUNTIF(EI16:ET16,"3/3")+COUNTIF(EI16:ET16,"2/3")+COUNTIF(EI16:ET16,"1/3")</f>
        <v>0</v>
      </c>
      <c r="EV16" s="158" t="str">
        <f t="shared" ca="1" si="20"/>
        <v/>
      </c>
      <c r="EW16" s="158" t="str">
        <f t="shared" ca="1" si="20"/>
        <v/>
      </c>
      <c r="EX16" s="158" t="str">
        <f t="shared" ca="1" si="20"/>
        <v/>
      </c>
      <c r="EY16" s="158" t="str">
        <f t="shared" ca="1" si="20"/>
        <v/>
      </c>
      <c r="EZ16" s="158" t="str">
        <f t="shared" ca="1" si="20"/>
        <v/>
      </c>
      <c r="FA16" s="158" t="str">
        <f t="shared" ca="1" si="20"/>
        <v/>
      </c>
      <c r="FB16" s="158" t="str">
        <f t="shared" ca="1" si="20"/>
        <v/>
      </c>
      <c r="FC16" s="158" t="str">
        <f t="shared" ca="1" si="20"/>
        <v/>
      </c>
      <c r="FD16" s="158" t="str">
        <f t="shared" ca="1" si="20"/>
        <v/>
      </c>
      <c r="FE16" s="158" t="str">
        <f t="shared" ca="1" si="20"/>
        <v/>
      </c>
      <c r="FF16" s="158" t="str">
        <f t="shared" ca="1" si="20"/>
        <v/>
      </c>
      <c r="FG16" s="158" t="str">
        <f t="shared" ca="1" si="20"/>
        <v/>
      </c>
      <c r="FH16" s="160">
        <f t="shared" ref="FH16:FH79" ca="1" si="95">COUNTIF(EV16:FG16,"3/3")+COUNTIF(EV16:FG16,"2/3")+COUNTIF(EV16:FG16,"1/3")</f>
        <v>0</v>
      </c>
      <c r="FI16" s="161">
        <f t="shared" ref="FI16:FI79" ca="1" si="96">IF(EU16=GY16,0,1)</f>
        <v>0</v>
      </c>
      <c r="FJ16" s="162"/>
      <c r="FK16" s="158">
        <f t="shared" ref="FK16:FK79" ca="1" si="97">IF(COUNTIF(EV16:FA16,"1/3"),"1","0")+IF(COUNTIF(EV16:FA16,"2/3"),"1","0")+IF(COUNTIF(EV16:FA16,"3/3"),"1","0")</f>
        <v>0</v>
      </c>
      <c r="FL16" s="158">
        <f t="shared" ref="FL16:FL79" ca="1" si="98">IF(COUNTIF(FB16:FG16,"1/3"),"1","0")+IF(COUNTIF(FB16:FG16,"2/3"),"1","0")+IF(COUNTIF(FB16:FG16,"3/3"),"1","0")</f>
        <v>0</v>
      </c>
      <c r="FM16" s="158">
        <f t="shared" ref="FM16:FM79" ca="1" si="99">IF(FK16&gt;1,1,IF(FL16&gt;1,1,0))</f>
        <v>0</v>
      </c>
      <c r="FN16" s="158">
        <f t="shared" ref="FN16:FN79" ca="1" si="100">IF(HA16="○",0,IF(FM16=1,1,0))</f>
        <v>0</v>
      </c>
      <c r="FO16" s="163"/>
      <c r="FP16" s="164" t="str">
        <f t="shared" ca="1" si="21"/>
        <v/>
      </c>
      <c r="FQ16" s="214" t="str">
        <f t="shared" ref="FQ16:FQ79" ca="1" si="101">IF(IFERROR(FIND("入学",GM16&amp;GN16&amp;GO16&amp;GP16&amp;GQ16&amp;GR16&amp;GS16&amp;GT16&amp;GU16&amp;GV16&amp;GW16&amp;GX16),0)+IFERROR(FIND("家計急変",GM16&amp;GN16&amp;GO16&amp;GP16&amp;GQ16&amp;GR16&amp;GS16&amp;GT16&amp;GU16&amp;GV16&amp;GW16&amp;GX16),0)+IFERROR(FIND("遡及取消",GM16&amp;GN16&amp;GO16&amp;GP16&amp;GQ16&amp;GR16&amp;GS16&amp;GT16&amp;GU16&amp;GV16&amp;GW16&amp;GX16),0)+IFERROR(FIND("次年度扱",GM16&amp;GN16&amp;GO16&amp;GP16&amp;GQ16&amp;GR16&amp;GS16&amp;GT16&amp;GU16&amp;GV16&amp;GW16&amp;GX16),0)=0,"",IFERROR(ROUNDUP(FP16,-2),""))</f>
        <v/>
      </c>
      <c r="FR16" s="165" t="str">
        <f t="shared" ref="FR16:FR79" ca="1" si="102">IF(FP16&lt;&gt;"",IF(FQ16="","○",""),"")</f>
        <v/>
      </c>
      <c r="FS16" s="166"/>
      <c r="FT16" s="167">
        <f t="shared" ca="1" si="22"/>
        <v>0</v>
      </c>
      <c r="FU16" s="168">
        <f t="shared" ca="1" si="23"/>
        <v>0</v>
      </c>
      <c r="FV16" s="168">
        <f t="shared" ca="1" si="24"/>
        <v>0</v>
      </c>
      <c r="FW16" s="168">
        <f t="shared" ca="1" si="25"/>
        <v>0</v>
      </c>
      <c r="FX16" s="168">
        <f t="shared" ca="1" si="26"/>
        <v>0</v>
      </c>
      <c r="FY16" s="168">
        <f t="shared" ca="1" si="27"/>
        <v>0</v>
      </c>
      <c r="FZ16" s="168">
        <f t="shared" ref="FZ16:FZ79" ca="1" si="103">SUM(FT16:FY16)</f>
        <v>0</v>
      </c>
      <c r="GA16" s="168">
        <f t="shared" ca="1" si="28"/>
        <v>0</v>
      </c>
      <c r="GB16" s="168">
        <f t="shared" ca="1" si="29"/>
        <v>0</v>
      </c>
      <c r="GC16" s="168">
        <f t="shared" ca="1" si="30"/>
        <v>0</v>
      </c>
      <c r="GD16" s="168">
        <f t="shared" ca="1" si="31"/>
        <v>0</v>
      </c>
      <c r="GE16" s="168">
        <f t="shared" ca="1" si="32"/>
        <v>0</v>
      </c>
      <c r="GF16" s="168">
        <f t="shared" ca="1" si="33"/>
        <v>0</v>
      </c>
      <c r="GG16" s="167">
        <f t="shared" ref="GG16:GG79" ca="1" si="104">SUM(GA16:GF16)</f>
        <v>0</v>
      </c>
      <c r="GH16" s="167">
        <f t="shared" ref="GH16:GH79" ca="1" si="105">IF(HG16&lt;&gt;1,0,1)</f>
        <v>0</v>
      </c>
      <c r="GI16" s="167">
        <f t="shared" ref="GI16:GI79" ca="1" si="106">IF(GH16=1,IF(ROUNDUP(FZ16+GG16,-2)&lt;HH16,ROUNDUP(FZ16+GG16,-2),HH16),ROUNDUP(FZ16+GG16,-2))</f>
        <v>0</v>
      </c>
      <c r="GJ16" s="167">
        <f t="shared" ref="GJ16:GJ79" ca="1" si="107">IF(HA16&lt;1,IF(GH16&lt;1,ROUNDUP(FZ16,-2),""),"")</f>
        <v>0</v>
      </c>
      <c r="GK16" s="167">
        <f t="shared" ref="GK16:GK79" ca="1" si="108">IF(HA16&lt;1,IF(GH16&lt;1,GI16-GJ16,""),"")</f>
        <v>0</v>
      </c>
      <c r="GL16" s="163"/>
      <c r="GM16" s="169">
        <f t="shared" ca="1" si="34"/>
        <v>0</v>
      </c>
      <c r="GN16" s="169">
        <f t="shared" ca="1" si="35"/>
        <v>0</v>
      </c>
      <c r="GO16" s="169">
        <f t="shared" ca="1" si="36"/>
        <v>0</v>
      </c>
      <c r="GP16" s="169">
        <f t="shared" ca="1" si="37"/>
        <v>0</v>
      </c>
      <c r="GQ16" s="169">
        <f t="shared" ca="1" si="38"/>
        <v>0</v>
      </c>
      <c r="GR16" s="169">
        <f t="shared" ca="1" si="39"/>
        <v>0</v>
      </c>
      <c r="GS16" s="169">
        <f t="shared" ca="1" si="40"/>
        <v>0</v>
      </c>
      <c r="GT16" s="169">
        <f t="shared" ca="1" si="41"/>
        <v>0</v>
      </c>
      <c r="GU16" s="169">
        <f t="shared" ca="1" si="42"/>
        <v>0</v>
      </c>
      <c r="GV16" s="169">
        <f t="shared" ca="1" si="43"/>
        <v>0</v>
      </c>
      <c r="GW16" s="169">
        <f t="shared" ca="1" si="44"/>
        <v>0</v>
      </c>
      <c r="GX16" s="170">
        <f t="shared" ca="1" si="45"/>
        <v>0</v>
      </c>
      <c r="GY16" s="171">
        <f t="shared" ref="GY16:GY79" ca="1" si="109">COUNTIF(GM16:GX16,"入学")+COUNTIF(GM16:GX16,"在籍")+COUNTIF(GM16:GX16,"家計急変")+COUNTIF(GM16:GX16,"留学")+COUNTIF(GM16:GX16,"編入学")+COUNTIF(GM16:GX16,"退学")+COUNTIF(GM16:GX16,"除籍")+COUNTIF(GM16:GX16,"卒業")+COUNTIF(GM16:GX16,"支援停止")+COUNTIF(GM16:GX16,"認定取消")+COUNTIF(GM16:GX16,"編入学○")+COUNTIF(GM16:GX16,"早期卒業")+COUNTIF(GM16:GX16,"支援終了")+COUNTIF(GM16:GX16,"停学終了")+COUNTIF(GM16:GX16,"次年度扱")</f>
        <v>0</v>
      </c>
      <c r="GZ16" s="171">
        <f t="shared" ref="GZ16:GZ79" ca="1" si="110">IF(GY16&gt;1,IF(GY16&lt;&gt;12,IF(GY16&lt;&gt;6,"○",0),0),0)</f>
        <v>0</v>
      </c>
      <c r="HA16" s="172">
        <f t="shared" ref="HA16:HA79" ca="1" si="111">IF(COUNTIF(GM16:GX16,"家計急変")&gt;0,"○",0)</f>
        <v>0</v>
      </c>
      <c r="HB16" s="216">
        <f t="shared" ref="HB16:HB79" ca="1" si="112">IF(GM16=0,1,IF(GN16=0,1,IF(GO16=0,1,IF(GP16=0,1,IF(GQ16=0,1,IF(GR16=0,1,IF(GS16=0,1,IF(GT16=0,1,IF(GU16=0,1,IF(GV16=0,1,IF(GW16=0,1,IF(GX16=0,1,0))))))))))))</f>
        <v>1</v>
      </c>
      <c r="HC16" s="172">
        <f t="shared" ref="HC16:HC79" ca="1" si="113">COUNTIF(GM16:GX16,"退学")+COUNTIF(GM16:GX16,"休学")</f>
        <v>0</v>
      </c>
      <c r="HD16" s="173">
        <f t="shared" ca="1" si="46"/>
        <v>0</v>
      </c>
      <c r="HE16" s="174">
        <f t="shared" ca="1" si="47"/>
        <v>0</v>
      </c>
      <c r="HF16" s="175">
        <f t="shared" ca="1" si="48"/>
        <v>0</v>
      </c>
      <c r="HG16" s="176" t="str">
        <f t="shared" ref="HG16:HG79" ca="1" si="114">IF(OFFSET($A$1,CF16,50)&lt;&gt;"",1,"")</f>
        <v/>
      </c>
      <c r="HH16" s="177">
        <f t="shared" ref="HH16:HH79" ca="1" si="115">IFERROR(ROUNDDOWN(SUBSTITUTE(OFFSET($A$1,CF16,50),"円",""),-2),0)</f>
        <v>0</v>
      </c>
      <c r="HI16" s="217" t="str">
        <f t="shared" ref="HI16:HI79" ca="1" si="116">IF(HG16="",IF(HC16&gt;0,1,""),"")</f>
        <v/>
      </c>
      <c r="HJ16" s="207">
        <f t="shared" ref="HJ16:HJ79" ca="1" si="117">OFFSET($A$1,CF16,51)</f>
        <v>0</v>
      </c>
      <c r="HK16" s="220">
        <f t="shared" ref="HK16:HK79" ca="1" si="118">IF(HJ16&gt;0,"",1)</f>
        <v>1</v>
      </c>
      <c r="HL16" s="190">
        <f t="shared" ref="HL16:HL79" ca="1" si="119">OFFSET($A$1,CF16,52)</f>
        <v>0</v>
      </c>
      <c r="HN16" s="167" t="str">
        <f t="shared" ca="1" si="49"/>
        <v/>
      </c>
      <c r="HO16" s="167" t="str">
        <f t="shared" ca="1" si="49"/>
        <v/>
      </c>
      <c r="HP16" s="167" t="str">
        <f t="shared" ca="1" si="49"/>
        <v/>
      </c>
      <c r="HQ16" s="167" t="str">
        <f t="shared" ca="1" si="49"/>
        <v/>
      </c>
      <c r="HR16" s="167" t="str">
        <f t="shared" ca="1" si="49"/>
        <v/>
      </c>
      <c r="HS16" s="167" t="str">
        <f t="shared" ca="1" si="49"/>
        <v/>
      </c>
      <c r="HT16" s="167" t="str">
        <f t="shared" ca="1" si="50"/>
        <v/>
      </c>
      <c r="HU16" s="167" t="str">
        <f t="shared" ca="1" si="50"/>
        <v/>
      </c>
      <c r="HV16" s="167" t="str">
        <f t="shared" ca="1" si="50"/>
        <v/>
      </c>
      <c r="HW16" s="167" t="str">
        <f t="shared" ca="1" si="50"/>
        <v/>
      </c>
      <c r="HX16" s="167" t="str">
        <f t="shared" ca="1" si="50"/>
        <v/>
      </c>
      <c r="HY16" s="167" t="str">
        <f t="shared" ca="1" si="50"/>
        <v/>
      </c>
      <c r="HZ16" s="167">
        <f t="shared" ref="HZ16:HZ79" ca="1" si="120">IF(GH16=1,IF(ROUNDUP(SUM(HN16:HY16),-2)&lt;HH16,ROUNDUP(SUM(HN16:HY16),-2),HH16),ROUNDUP(SUM(HN16:HY16),-2))</f>
        <v>0</v>
      </c>
      <c r="IA16" s="215">
        <f t="shared" ref="IA16:IA79" ca="1" si="121">IF(GH16=1,IF(ROUNDUP(FZ16+GG16,-2)&lt;HH16,(ROUNDUP(FZ16+GG16,-2))-HZ16,GI16-HZ16),GI16-HZ16)</f>
        <v>0</v>
      </c>
    </row>
    <row r="17" spans="2:235" x14ac:dyDescent="0.15">
      <c r="B17" s="135">
        <v>3</v>
      </c>
      <c r="C17" s="492"/>
      <c r="D17" s="493"/>
      <c r="E17" s="492"/>
      <c r="F17" s="493"/>
      <c r="G17" s="18"/>
      <c r="H17" s="3"/>
      <c r="I17" s="3"/>
      <c r="J17" s="4"/>
      <c r="K17" s="492"/>
      <c r="L17" s="493"/>
      <c r="M17" s="200"/>
      <c r="N17" s="19"/>
      <c r="O17" s="11"/>
      <c r="P17" s="19"/>
      <c r="Q17" s="11"/>
      <c r="R17" s="3"/>
      <c r="S17" s="5"/>
      <c r="T17" s="6"/>
      <c r="U17" s="1"/>
      <c r="V17" s="8"/>
      <c r="W17" s="7"/>
      <c r="X17" s="8"/>
      <c r="Y17" s="9"/>
      <c r="Z17" s="10"/>
      <c r="AA17" s="9"/>
      <c r="AB17" s="10"/>
      <c r="AC17" s="9"/>
      <c r="AD17" s="10"/>
      <c r="AE17" s="9"/>
      <c r="AF17" s="10"/>
      <c r="AG17" s="9"/>
      <c r="AH17" s="10"/>
      <c r="AI17" s="9"/>
      <c r="AJ17" s="15"/>
      <c r="AK17" s="16"/>
      <c r="AL17" s="15"/>
      <c r="AM17" s="16"/>
      <c r="AN17" s="15"/>
      <c r="AO17" s="16"/>
      <c r="AP17" s="15"/>
      <c r="AQ17" s="16"/>
      <c r="AR17" s="16"/>
      <c r="AS17" s="16"/>
      <c r="AT17" s="16"/>
      <c r="AU17" s="16"/>
      <c r="AV17" s="6"/>
      <c r="AW17" s="202"/>
      <c r="AX17" s="12"/>
      <c r="AY17" s="19"/>
      <c r="AZ17" s="208"/>
      <c r="BA17" s="203"/>
      <c r="BB17" s="205" t="str">
        <f t="shared" ca="1" si="4"/>
        <v/>
      </c>
      <c r="BC17" s="201"/>
      <c r="BD17" s="201"/>
      <c r="BE17" s="136">
        <f t="shared" ca="1" si="51"/>
        <v>0</v>
      </c>
      <c r="BF17" s="137"/>
      <c r="BG17" s="138" t="str">
        <f t="shared" ca="1" si="52"/>
        <v>○</v>
      </c>
      <c r="BH17" s="138" t="str">
        <f t="shared" ca="1" si="53"/>
        <v/>
      </c>
      <c r="BI17" s="138"/>
      <c r="BJ17" s="138" t="str">
        <f t="shared" ca="1" si="54"/>
        <v/>
      </c>
      <c r="BK17" s="138" t="str">
        <f t="shared" ca="1" si="55"/>
        <v>○</v>
      </c>
      <c r="BL17" s="138"/>
      <c r="BM17" s="138"/>
      <c r="BN17" s="138" t="str">
        <f t="shared" ca="1" si="56"/>
        <v/>
      </c>
      <c r="BO17" s="138" t="str">
        <f t="shared" ca="1" si="57"/>
        <v>○</v>
      </c>
      <c r="BP17" s="138" t="str">
        <f t="shared" ca="1" si="58"/>
        <v/>
      </c>
      <c r="BQ17" s="138"/>
      <c r="BR17" s="182" t="s">
        <v>115</v>
      </c>
      <c r="BS17" s="183">
        <f ca="1">DT2</f>
        <v>0</v>
      </c>
      <c r="BT17" s="180"/>
      <c r="BU17" s="180"/>
      <c r="BV17" s="180"/>
      <c r="BW17" s="180"/>
      <c r="BX17" s="180"/>
      <c r="BY17" s="180"/>
      <c r="BZ17" s="180"/>
      <c r="CA17" s="180"/>
      <c r="CB17" s="180"/>
      <c r="CC17" s="180"/>
      <c r="CD17" s="180"/>
      <c r="CE17" s="181"/>
      <c r="CF17" s="26">
        <v>16</v>
      </c>
      <c r="CG17" s="142">
        <f t="shared" ca="1" si="59"/>
        <v>3</v>
      </c>
      <c r="CH17" s="494">
        <f t="shared" ca="1" si="60"/>
        <v>0</v>
      </c>
      <c r="CI17" s="495"/>
      <c r="CJ17" s="496">
        <f t="shared" ca="1" si="61"/>
        <v>0</v>
      </c>
      <c r="CK17" s="497"/>
      <c r="CL17" s="143">
        <f t="shared" ca="1" si="62"/>
        <v>0</v>
      </c>
      <c r="CM17" s="142">
        <f t="shared" ca="1" si="63"/>
        <v>0</v>
      </c>
      <c r="CN17" s="144">
        <f t="shared" ca="1" si="64"/>
        <v>0</v>
      </c>
      <c r="CO17" s="145">
        <f t="shared" ca="1" si="65"/>
        <v>0</v>
      </c>
      <c r="CP17" s="494">
        <f t="shared" ca="1" si="66"/>
        <v>0</v>
      </c>
      <c r="CQ17" s="495"/>
      <c r="CR17" s="212">
        <f t="shared" ca="1" si="67"/>
        <v>1</v>
      </c>
      <c r="CS17" s="146">
        <f t="shared" ca="1" si="68"/>
        <v>0</v>
      </c>
      <c r="CT17" s="247">
        <f t="shared" ca="1" si="69"/>
        <v>12</v>
      </c>
      <c r="CU17" s="147">
        <f t="shared" ca="1" si="70"/>
        <v>0</v>
      </c>
      <c r="CV17" s="148">
        <f t="shared" ca="1" si="71"/>
        <v>0</v>
      </c>
      <c r="CW17" s="149">
        <f t="shared" ca="1" si="72"/>
        <v>0</v>
      </c>
      <c r="CX17" s="248">
        <f t="shared" ca="1" si="73"/>
        <v>0</v>
      </c>
      <c r="CY17" s="249">
        <f t="shared" ca="1" si="74"/>
        <v>0</v>
      </c>
      <c r="CZ17" s="142">
        <f t="shared" ca="1" si="75"/>
        <v>0</v>
      </c>
      <c r="DA17" s="150">
        <f t="shared" ca="1" si="76"/>
        <v>0</v>
      </c>
      <c r="DB17" s="149">
        <f t="shared" ca="1" si="77"/>
        <v>0</v>
      </c>
      <c r="DC17" s="149">
        <f t="shared" ca="1" si="78"/>
        <v>0</v>
      </c>
      <c r="DD17" s="142">
        <f t="shared" ca="1" si="79"/>
        <v>0</v>
      </c>
      <c r="DE17" s="213">
        <f t="shared" ca="1" si="80"/>
        <v>0</v>
      </c>
      <c r="DF17" s="142">
        <f t="shared" ca="1" si="81"/>
        <v>0</v>
      </c>
      <c r="DG17" s="151">
        <f t="shared" ca="1" si="82"/>
        <v>0</v>
      </c>
      <c r="DH17" s="152">
        <f t="shared" ca="1" si="83"/>
        <v>0</v>
      </c>
      <c r="DI17" s="213">
        <f t="shared" ca="1" si="84"/>
        <v>0</v>
      </c>
      <c r="DJ17" s="153"/>
      <c r="DK17" s="154">
        <f t="shared" ca="1" si="85"/>
        <v>0</v>
      </c>
      <c r="DL17" s="154">
        <f t="shared" ca="1" si="86"/>
        <v>0</v>
      </c>
      <c r="DM17" s="155">
        <f t="shared" ca="1" si="87"/>
        <v>0</v>
      </c>
      <c r="DN17" s="156">
        <f t="shared" ca="1" si="88"/>
        <v>1</v>
      </c>
      <c r="DO17" s="153"/>
      <c r="DP17" s="157">
        <f t="shared" ca="1" si="89"/>
        <v>0</v>
      </c>
      <c r="DQ17" s="158">
        <f t="shared" ca="1" si="90"/>
        <v>0</v>
      </c>
      <c r="DR17" s="158">
        <f t="shared" ca="1" si="5"/>
        <v>0</v>
      </c>
      <c r="DS17" s="158" t="str">
        <f t="shared" ca="1" si="91"/>
        <v/>
      </c>
      <c r="DT17" s="158">
        <f t="shared" ca="1" si="92"/>
        <v>0</v>
      </c>
      <c r="DU17" s="158" t="str">
        <f t="shared" ca="1" si="6"/>
        <v/>
      </c>
      <c r="DV17" s="159"/>
      <c r="DW17" s="157">
        <f t="shared" ca="1" si="7"/>
        <v>0</v>
      </c>
      <c r="DX17" s="151">
        <f t="shared" ca="1" si="8"/>
        <v>0</v>
      </c>
      <c r="DY17" s="151">
        <f t="shared" ca="1" si="9"/>
        <v>0</v>
      </c>
      <c r="DZ17" s="151">
        <f t="shared" ca="1" si="10"/>
        <v>0</v>
      </c>
      <c r="EA17" s="151">
        <f t="shared" ca="1" si="11"/>
        <v>0</v>
      </c>
      <c r="EB17" s="151">
        <f t="shared" ca="1" si="12"/>
        <v>0</v>
      </c>
      <c r="EC17" s="151">
        <f t="shared" ca="1" si="13"/>
        <v>0</v>
      </c>
      <c r="ED17" s="151">
        <f t="shared" ca="1" si="14"/>
        <v>0</v>
      </c>
      <c r="EE17" s="151">
        <f t="shared" ca="1" si="15"/>
        <v>0</v>
      </c>
      <c r="EF17" s="151">
        <f t="shared" ca="1" si="16"/>
        <v>0</v>
      </c>
      <c r="EG17" s="151">
        <f t="shared" ca="1" si="17"/>
        <v>0</v>
      </c>
      <c r="EH17" s="151">
        <f t="shared" ca="1" si="18"/>
        <v>0</v>
      </c>
      <c r="EI17" s="158">
        <f t="shared" ca="1" si="93"/>
        <v>0</v>
      </c>
      <c r="EJ17" s="158">
        <f t="shared" ca="1" si="19"/>
        <v>0</v>
      </c>
      <c r="EK17" s="158">
        <f t="shared" ca="1" si="19"/>
        <v>0</v>
      </c>
      <c r="EL17" s="158">
        <f t="shared" ca="1" si="19"/>
        <v>0</v>
      </c>
      <c r="EM17" s="158">
        <f t="shared" ca="1" si="19"/>
        <v>0</v>
      </c>
      <c r="EN17" s="158">
        <f t="shared" ca="1" si="19"/>
        <v>0</v>
      </c>
      <c r="EO17" s="158">
        <f t="shared" ca="1" si="19"/>
        <v>0</v>
      </c>
      <c r="EP17" s="158">
        <f t="shared" ca="1" si="19"/>
        <v>0</v>
      </c>
      <c r="EQ17" s="158">
        <f t="shared" ca="1" si="19"/>
        <v>0</v>
      </c>
      <c r="ER17" s="158">
        <f t="shared" ca="1" si="19"/>
        <v>0</v>
      </c>
      <c r="ES17" s="158">
        <f t="shared" ca="1" si="19"/>
        <v>0</v>
      </c>
      <c r="ET17" s="158">
        <f t="shared" ca="1" si="19"/>
        <v>0</v>
      </c>
      <c r="EU17" s="160">
        <f t="shared" ca="1" si="94"/>
        <v>0</v>
      </c>
      <c r="EV17" s="158" t="str">
        <f t="shared" ca="1" si="20"/>
        <v/>
      </c>
      <c r="EW17" s="158" t="str">
        <f t="shared" ca="1" si="20"/>
        <v/>
      </c>
      <c r="EX17" s="158" t="str">
        <f t="shared" ca="1" si="20"/>
        <v/>
      </c>
      <c r="EY17" s="158" t="str">
        <f t="shared" ca="1" si="20"/>
        <v/>
      </c>
      <c r="EZ17" s="158" t="str">
        <f t="shared" ca="1" si="20"/>
        <v/>
      </c>
      <c r="FA17" s="158" t="str">
        <f t="shared" ca="1" si="20"/>
        <v/>
      </c>
      <c r="FB17" s="158" t="str">
        <f t="shared" ca="1" si="20"/>
        <v/>
      </c>
      <c r="FC17" s="158" t="str">
        <f t="shared" ca="1" si="20"/>
        <v/>
      </c>
      <c r="FD17" s="158" t="str">
        <f t="shared" ca="1" si="20"/>
        <v/>
      </c>
      <c r="FE17" s="158" t="str">
        <f t="shared" ca="1" si="20"/>
        <v/>
      </c>
      <c r="FF17" s="158" t="str">
        <f t="shared" ca="1" si="20"/>
        <v/>
      </c>
      <c r="FG17" s="158" t="str">
        <f t="shared" ca="1" si="20"/>
        <v/>
      </c>
      <c r="FH17" s="160">
        <f t="shared" ca="1" si="95"/>
        <v>0</v>
      </c>
      <c r="FI17" s="161">
        <f ca="1">IF(EU17=GY17,0,1)</f>
        <v>0</v>
      </c>
      <c r="FJ17" s="162"/>
      <c r="FK17" s="158">
        <f t="shared" ca="1" si="97"/>
        <v>0</v>
      </c>
      <c r="FL17" s="158">
        <f t="shared" ca="1" si="98"/>
        <v>0</v>
      </c>
      <c r="FM17" s="158">
        <f t="shared" ca="1" si="99"/>
        <v>0</v>
      </c>
      <c r="FN17" s="158">
        <f t="shared" ca="1" si="100"/>
        <v>0</v>
      </c>
      <c r="FO17" s="163"/>
      <c r="FP17" s="164" t="str">
        <f t="shared" ca="1" si="21"/>
        <v/>
      </c>
      <c r="FQ17" s="214" t="str">
        <f t="shared" ca="1" si="101"/>
        <v/>
      </c>
      <c r="FR17" s="165" t="str">
        <f t="shared" ca="1" si="102"/>
        <v/>
      </c>
      <c r="FS17" s="166"/>
      <c r="FT17" s="167">
        <f t="shared" ca="1" si="22"/>
        <v>0</v>
      </c>
      <c r="FU17" s="168">
        <f t="shared" ca="1" si="23"/>
        <v>0</v>
      </c>
      <c r="FV17" s="168">
        <f t="shared" ca="1" si="24"/>
        <v>0</v>
      </c>
      <c r="FW17" s="168">
        <f t="shared" ca="1" si="25"/>
        <v>0</v>
      </c>
      <c r="FX17" s="168">
        <f t="shared" ca="1" si="26"/>
        <v>0</v>
      </c>
      <c r="FY17" s="168">
        <f t="shared" ca="1" si="27"/>
        <v>0</v>
      </c>
      <c r="FZ17" s="168">
        <f t="shared" ca="1" si="103"/>
        <v>0</v>
      </c>
      <c r="GA17" s="168">
        <f t="shared" ca="1" si="28"/>
        <v>0</v>
      </c>
      <c r="GB17" s="168">
        <f t="shared" ca="1" si="29"/>
        <v>0</v>
      </c>
      <c r="GC17" s="168">
        <f t="shared" ca="1" si="30"/>
        <v>0</v>
      </c>
      <c r="GD17" s="168">
        <f t="shared" ca="1" si="31"/>
        <v>0</v>
      </c>
      <c r="GE17" s="168">
        <f t="shared" ca="1" si="32"/>
        <v>0</v>
      </c>
      <c r="GF17" s="168">
        <f t="shared" ca="1" si="33"/>
        <v>0</v>
      </c>
      <c r="GG17" s="167">
        <f t="shared" ca="1" si="104"/>
        <v>0</v>
      </c>
      <c r="GH17" s="167">
        <f t="shared" ca="1" si="105"/>
        <v>0</v>
      </c>
      <c r="GI17" s="167">
        <f ca="1">IF(GH17=1,IF(ROUNDUP(FZ17+GG17,-2)&lt;HH17,ROUNDUP(FZ17+GG17,-2),HH17),ROUNDUP(FZ17+GG17,-2))</f>
        <v>0</v>
      </c>
      <c r="GJ17" s="167">
        <f t="shared" ca="1" si="107"/>
        <v>0</v>
      </c>
      <c r="GK17" s="167">
        <f t="shared" ca="1" si="108"/>
        <v>0</v>
      </c>
      <c r="GL17" s="163"/>
      <c r="GM17" s="169">
        <f t="shared" ca="1" si="34"/>
        <v>0</v>
      </c>
      <c r="GN17" s="169">
        <f t="shared" ca="1" si="35"/>
        <v>0</v>
      </c>
      <c r="GO17" s="169">
        <f t="shared" ca="1" si="36"/>
        <v>0</v>
      </c>
      <c r="GP17" s="169">
        <f t="shared" ca="1" si="37"/>
        <v>0</v>
      </c>
      <c r="GQ17" s="169">
        <f t="shared" ca="1" si="38"/>
        <v>0</v>
      </c>
      <c r="GR17" s="169">
        <f t="shared" ca="1" si="39"/>
        <v>0</v>
      </c>
      <c r="GS17" s="169">
        <f t="shared" ca="1" si="40"/>
        <v>0</v>
      </c>
      <c r="GT17" s="169">
        <f t="shared" ca="1" si="41"/>
        <v>0</v>
      </c>
      <c r="GU17" s="169">
        <f t="shared" ca="1" si="42"/>
        <v>0</v>
      </c>
      <c r="GV17" s="169">
        <f t="shared" ca="1" si="43"/>
        <v>0</v>
      </c>
      <c r="GW17" s="169">
        <f t="shared" ca="1" si="44"/>
        <v>0</v>
      </c>
      <c r="GX17" s="170">
        <f t="shared" ca="1" si="45"/>
        <v>0</v>
      </c>
      <c r="GY17" s="171">
        <f t="shared" ca="1" si="109"/>
        <v>0</v>
      </c>
      <c r="GZ17" s="171">
        <f t="shared" ca="1" si="110"/>
        <v>0</v>
      </c>
      <c r="HA17" s="172">
        <f t="shared" ca="1" si="111"/>
        <v>0</v>
      </c>
      <c r="HB17" s="216">
        <f t="shared" ca="1" si="112"/>
        <v>1</v>
      </c>
      <c r="HC17" s="172">
        <f t="shared" ca="1" si="113"/>
        <v>0</v>
      </c>
      <c r="HD17" s="173">
        <f t="shared" ca="1" si="46"/>
        <v>0</v>
      </c>
      <c r="HE17" s="174">
        <f t="shared" ca="1" si="47"/>
        <v>0</v>
      </c>
      <c r="HF17" s="175">
        <f t="shared" ca="1" si="48"/>
        <v>0</v>
      </c>
      <c r="HG17" s="176" t="str">
        <f t="shared" ca="1" si="114"/>
        <v/>
      </c>
      <c r="HH17" s="177">
        <f t="shared" ca="1" si="115"/>
        <v>0</v>
      </c>
      <c r="HI17" s="217" t="str">
        <f t="shared" ca="1" si="116"/>
        <v/>
      </c>
      <c r="HJ17" s="207">
        <f t="shared" ca="1" si="117"/>
        <v>0</v>
      </c>
      <c r="HK17" s="220">
        <f t="shared" ca="1" si="118"/>
        <v>1</v>
      </c>
      <c r="HL17" s="190">
        <f t="shared" ca="1" si="119"/>
        <v>0</v>
      </c>
      <c r="HN17" s="167" t="str">
        <f t="shared" ca="1" si="49"/>
        <v/>
      </c>
      <c r="HO17" s="167" t="str">
        <f t="shared" ca="1" si="49"/>
        <v/>
      </c>
      <c r="HP17" s="167" t="str">
        <f t="shared" ca="1" si="49"/>
        <v/>
      </c>
      <c r="HQ17" s="167" t="str">
        <f t="shared" ca="1" si="49"/>
        <v/>
      </c>
      <c r="HR17" s="167" t="str">
        <f t="shared" ca="1" si="49"/>
        <v/>
      </c>
      <c r="HS17" s="167" t="str">
        <f t="shared" ca="1" si="49"/>
        <v/>
      </c>
      <c r="HT17" s="167" t="str">
        <f t="shared" ca="1" si="50"/>
        <v/>
      </c>
      <c r="HU17" s="167" t="str">
        <f t="shared" ca="1" si="50"/>
        <v/>
      </c>
      <c r="HV17" s="167" t="str">
        <f t="shared" ca="1" si="50"/>
        <v/>
      </c>
      <c r="HW17" s="167" t="str">
        <f t="shared" ca="1" si="50"/>
        <v/>
      </c>
      <c r="HX17" s="167" t="str">
        <f t="shared" ca="1" si="50"/>
        <v/>
      </c>
      <c r="HY17" s="167" t="str">
        <f t="shared" ca="1" si="50"/>
        <v/>
      </c>
      <c r="HZ17" s="167">
        <f t="shared" ca="1" si="120"/>
        <v>0</v>
      </c>
      <c r="IA17" s="215">
        <f t="shared" ca="1" si="121"/>
        <v>0</v>
      </c>
    </row>
    <row r="18" spans="2:235" x14ac:dyDescent="0.15">
      <c r="B18" s="135">
        <v>4</v>
      </c>
      <c r="C18" s="492"/>
      <c r="D18" s="493"/>
      <c r="E18" s="492"/>
      <c r="F18" s="493"/>
      <c r="G18" s="18"/>
      <c r="H18" s="3"/>
      <c r="I18" s="3"/>
      <c r="J18" s="4"/>
      <c r="K18" s="492"/>
      <c r="L18" s="493"/>
      <c r="M18" s="200"/>
      <c r="N18" s="19"/>
      <c r="O18" s="11"/>
      <c r="P18" s="19"/>
      <c r="Q18" s="11"/>
      <c r="R18" s="3"/>
      <c r="S18" s="5"/>
      <c r="T18" s="6"/>
      <c r="U18" s="1"/>
      <c r="V18" s="8"/>
      <c r="W18" s="2"/>
      <c r="X18" s="8"/>
      <c r="Y18" s="9"/>
      <c r="Z18" s="10"/>
      <c r="AA18" s="9"/>
      <c r="AB18" s="10"/>
      <c r="AC18" s="9"/>
      <c r="AD18" s="10"/>
      <c r="AE18" s="9"/>
      <c r="AF18" s="10"/>
      <c r="AG18" s="9"/>
      <c r="AH18" s="10"/>
      <c r="AI18" s="9"/>
      <c r="AJ18" s="15"/>
      <c r="AK18" s="16"/>
      <c r="AL18" s="15"/>
      <c r="AM18" s="16"/>
      <c r="AN18" s="15"/>
      <c r="AO18" s="16"/>
      <c r="AP18" s="16"/>
      <c r="AQ18" s="16"/>
      <c r="AR18" s="16"/>
      <c r="AS18" s="16"/>
      <c r="AT18" s="16"/>
      <c r="AU18" s="16"/>
      <c r="AV18" s="206"/>
      <c r="AW18" s="202"/>
      <c r="AX18" s="12"/>
      <c r="AY18" s="19"/>
      <c r="AZ18" s="209"/>
      <c r="BA18" s="203"/>
      <c r="BB18" s="205" t="str">
        <f t="shared" ca="1" si="4"/>
        <v/>
      </c>
      <c r="BC18" s="201"/>
      <c r="BD18" s="201"/>
      <c r="BE18" s="136">
        <f t="shared" ca="1" si="51"/>
        <v>0</v>
      </c>
      <c r="BF18" s="137"/>
      <c r="BG18" s="138" t="str">
        <f t="shared" ca="1" si="52"/>
        <v>○</v>
      </c>
      <c r="BH18" s="138" t="str">
        <f t="shared" ca="1" si="53"/>
        <v/>
      </c>
      <c r="BI18" s="138"/>
      <c r="BJ18" s="138" t="str">
        <f t="shared" ca="1" si="54"/>
        <v/>
      </c>
      <c r="BK18" s="138" t="str">
        <f t="shared" ca="1" si="55"/>
        <v>○</v>
      </c>
      <c r="BL18" s="138"/>
      <c r="BM18" s="138"/>
      <c r="BN18" s="138" t="str">
        <f t="shared" ca="1" si="56"/>
        <v/>
      </c>
      <c r="BO18" s="138" t="str">
        <f t="shared" ca="1" si="57"/>
        <v>○</v>
      </c>
      <c r="BP18" s="138" t="str">
        <f t="shared" ca="1" si="58"/>
        <v/>
      </c>
      <c r="BQ18" s="138"/>
      <c r="BR18" s="182" t="s">
        <v>116</v>
      </c>
      <c r="BS18" s="184">
        <f ca="1">DT3</f>
        <v>0</v>
      </c>
      <c r="BT18" s="180"/>
      <c r="BU18" s="180"/>
      <c r="BV18" s="180"/>
      <c r="BW18" s="180"/>
      <c r="BX18" s="180"/>
      <c r="BY18" s="180"/>
      <c r="BZ18" s="180"/>
      <c r="CA18" s="180"/>
      <c r="CB18" s="180"/>
      <c r="CC18" s="180"/>
      <c r="CD18" s="180"/>
      <c r="CE18" s="181"/>
      <c r="CF18" s="26">
        <v>17</v>
      </c>
      <c r="CG18" s="142">
        <f t="shared" ca="1" si="59"/>
        <v>4</v>
      </c>
      <c r="CH18" s="494">
        <f t="shared" ca="1" si="60"/>
        <v>0</v>
      </c>
      <c r="CI18" s="495"/>
      <c r="CJ18" s="496">
        <f t="shared" ca="1" si="61"/>
        <v>0</v>
      </c>
      <c r="CK18" s="497"/>
      <c r="CL18" s="143">
        <f t="shared" ca="1" si="62"/>
        <v>0</v>
      </c>
      <c r="CM18" s="142">
        <f t="shared" ca="1" si="63"/>
        <v>0</v>
      </c>
      <c r="CN18" s="144">
        <f t="shared" ca="1" si="64"/>
        <v>0</v>
      </c>
      <c r="CO18" s="145">
        <f t="shared" ca="1" si="65"/>
        <v>0</v>
      </c>
      <c r="CP18" s="494">
        <f t="shared" ca="1" si="66"/>
        <v>0</v>
      </c>
      <c r="CQ18" s="495"/>
      <c r="CR18" s="212">
        <f t="shared" ca="1" si="67"/>
        <v>1</v>
      </c>
      <c r="CS18" s="146">
        <f t="shared" ca="1" si="68"/>
        <v>0</v>
      </c>
      <c r="CT18" s="247">
        <f t="shared" ca="1" si="69"/>
        <v>12</v>
      </c>
      <c r="CU18" s="147">
        <f t="shared" ca="1" si="70"/>
        <v>0</v>
      </c>
      <c r="CV18" s="148">
        <f t="shared" ca="1" si="71"/>
        <v>0</v>
      </c>
      <c r="CW18" s="149">
        <f t="shared" ca="1" si="72"/>
        <v>0</v>
      </c>
      <c r="CX18" s="248">
        <f t="shared" ca="1" si="73"/>
        <v>0</v>
      </c>
      <c r="CY18" s="249">
        <f t="shared" ca="1" si="74"/>
        <v>0</v>
      </c>
      <c r="CZ18" s="142">
        <f t="shared" ca="1" si="75"/>
        <v>0</v>
      </c>
      <c r="DA18" s="150">
        <f t="shared" ca="1" si="76"/>
        <v>0</v>
      </c>
      <c r="DB18" s="149">
        <f t="shared" ca="1" si="77"/>
        <v>0</v>
      </c>
      <c r="DC18" s="149">
        <f t="shared" ca="1" si="78"/>
        <v>0</v>
      </c>
      <c r="DD18" s="142">
        <f t="shared" ca="1" si="79"/>
        <v>0</v>
      </c>
      <c r="DE18" s="213">
        <f t="shared" ca="1" si="80"/>
        <v>0</v>
      </c>
      <c r="DF18" s="142">
        <f t="shared" ca="1" si="81"/>
        <v>0</v>
      </c>
      <c r="DG18" s="151">
        <f t="shared" ca="1" si="82"/>
        <v>0</v>
      </c>
      <c r="DH18" s="152">
        <f t="shared" ca="1" si="83"/>
        <v>0</v>
      </c>
      <c r="DI18" s="213">
        <f t="shared" ca="1" si="84"/>
        <v>0</v>
      </c>
      <c r="DJ18" s="153"/>
      <c r="DK18" s="154">
        <f t="shared" ca="1" si="85"/>
        <v>0</v>
      </c>
      <c r="DL18" s="154">
        <f t="shared" ca="1" si="86"/>
        <v>0</v>
      </c>
      <c r="DM18" s="155">
        <f t="shared" ca="1" si="87"/>
        <v>0</v>
      </c>
      <c r="DN18" s="156">
        <f t="shared" ca="1" si="88"/>
        <v>1</v>
      </c>
      <c r="DO18" s="153"/>
      <c r="DP18" s="157">
        <f t="shared" ca="1" si="89"/>
        <v>0</v>
      </c>
      <c r="DQ18" s="158">
        <f t="shared" ca="1" si="90"/>
        <v>0</v>
      </c>
      <c r="DR18" s="158">
        <f t="shared" ca="1" si="5"/>
        <v>0</v>
      </c>
      <c r="DS18" s="158" t="str">
        <f t="shared" ca="1" si="91"/>
        <v/>
      </c>
      <c r="DT18" s="158">
        <f t="shared" ca="1" si="92"/>
        <v>0</v>
      </c>
      <c r="DU18" s="158" t="str">
        <f t="shared" ca="1" si="6"/>
        <v/>
      </c>
      <c r="DV18" s="159"/>
      <c r="DW18" s="157">
        <f t="shared" ca="1" si="7"/>
        <v>0</v>
      </c>
      <c r="DX18" s="151">
        <f t="shared" ca="1" si="8"/>
        <v>0</v>
      </c>
      <c r="DY18" s="151">
        <f t="shared" ca="1" si="9"/>
        <v>0</v>
      </c>
      <c r="DZ18" s="151">
        <f t="shared" ca="1" si="10"/>
        <v>0</v>
      </c>
      <c r="EA18" s="151">
        <f t="shared" ca="1" si="11"/>
        <v>0</v>
      </c>
      <c r="EB18" s="151">
        <f t="shared" ca="1" si="12"/>
        <v>0</v>
      </c>
      <c r="EC18" s="151">
        <f t="shared" ca="1" si="13"/>
        <v>0</v>
      </c>
      <c r="ED18" s="151">
        <f t="shared" ca="1" si="14"/>
        <v>0</v>
      </c>
      <c r="EE18" s="151">
        <f t="shared" ca="1" si="15"/>
        <v>0</v>
      </c>
      <c r="EF18" s="151">
        <f t="shared" ca="1" si="16"/>
        <v>0</v>
      </c>
      <c r="EG18" s="151">
        <f t="shared" ca="1" si="17"/>
        <v>0</v>
      </c>
      <c r="EH18" s="151">
        <f t="shared" ca="1" si="18"/>
        <v>0</v>
      </c>
      <c r="EI18" s="158">
        <f t="shared" ca="1" si="93"/>
        <v>0</v>
      </c>
      <c r="EJ18" s="158">
        <f t="shared" ca="1" si="19"/>
        <v>0</v>
      </c>
      <c r="EK18" s="158">
        <f t="shared" ca="1" si="19"/>
        <v>0</v>
      </c>
      <c r="EL18" s="158">
        <f t="shared" ca="1" si="19"/>
        <v>0</v>
      </c>
      <c r="EM18" s="158">
        <f t="shared" ca="1" si="19"/>
        <v>0</v>
      </c>
      <c r="EN18" s="158">
        <f t="shared" ca="1" si="19"/>
        <v>0</v>
      </c>
      <c r="EO18" s="158">
        <f t="shared" ca="1" si="19"/>
        <v>0</v>
      </c>
      <c r="EP18" s="158">
        <f t="shared" ca="1" si="19"/>
        <v>0</v>
      </c>
      <c r="EQ18" s="158">
        <f t="shared" ca="1" si="19"/>
        <v>0</v>
      </c>
      <c r="ER18" s="158">
        <f t="shared" ca="1" si="19"/>
        <v>0</v>
      </c>
      <c r="ES18" s="158">
        <f t="shared" ca="1" si="19"/>
        <v>0</v>
      </c>
      <c r="ET18" s="158">
        <f t="shared" ca="1" si="19"/>
        <v>0</v>
      </c>
      <c r="EU18" s="160">
        <f t="shared" ca="1" si="94"/>
        <v>0</v>
      </c>
      <c r="EV18" s="158" t="str">
        <f t="shared" ca="1" si="20"/>
        <v/>
      </c>
      <c r="EW18" s="158" t="str">
        <f t="shared" ca="1" si="20"/>
        <v/>
      </c>
      <c r="EX18" s="158" t="str">
        <f t="shared" ca="1" si="20"/>
        <v/>
      </c>
      <c r="EY18" s="158" t="str">
        <f t="shared" ca="1" si="20"/>
        <v/>
      </c>
      <c r="EZ18" s="158" t="str">
        <f t="shared" ca="1" si="20"/>
        <v/>
      </c>
      <c r="FA18" s="158" t="str">
        <f t="shared" ca="1" si="20"/>
        <v/>
      </c>
      <c r="FB18" s="158" t="str">
        <f t="shared" ca="1" si="20"/>
        <v/>
      </c>
      <c r="FC18" s="158" t="str">
        <f t="shared" ca="1" si="20"/>
        <v/>
      </c>
      <c r="FD18" s="158" t="str">
        <f t="shared" ca="1" si="20"/>
        <v/>
      </c>
      <c r="FE18" s="158" t="str">
        <f t="shared" ca="1" si="20"/>
        <v/>
      </c>
      <c r="FF18" s="158" t="str">
        <f t="shared" ca="1" si="20"/>
        <v/>
      </c>
      <c r="FG18" s="158" t="str">
        <f t="shared" ca="1" si="20"/>
        <v/>
      </c>
      <c r="FH18" s="160">
        <f t="shared" ca="1" si="95"/>
        <v>0</v>
      </c>
      <c r="FI18" s="161">
        <f t="shared" ca="1" si="96"/>
        <v>0</v>
      </c>
      <c r="FJ18" s="162"/>
      <c r="FK18" s="158">
        <f t="shared" ca="1" si="97"/>
        <v>0</v>
      </c>
      <c r="FL18" s="158">
        <f t="shared" ca="1" si="98"/>
        <v>0</v>
      </c>
      <c r="FM18" s="158">
        <f t="shared" ca="1" si="99"/>
        <v>0</v>
      </c>
      <c r="FN18" s="158">
        <f t="shared" ca="1" si="100"/>
        <v>0</v>
      </c>
      <c r="FO18" s="163"/>
      <c r="FP18" s="164" t="str">
        <f t="shared" ca="1" si="21"/>
        <v/>
      </c>
      <c r="FQ18" s="214" t="str">
        <f t="shared" ca="1" si="101"/>
        <v/>
      </c>
      <c r="FR18" s="165" t="str">
        <f t="shared" ca="1" si="102"/>
        <v/>
      </c>
      <c r="FS18" s="166"/>
      <c r="FT18" s="167">
        <f t="shared" ca="1" si="22"/>
        <v>0</v>
      </c>
      <c r="FU18" s="168">
        <f t="shared" ca="1" si="23"/>
        <v>0</v>
      </c>
      <c r="FV18" s="168">
        <f t="shared" ca="1" si="24"/>
        <v>0</v>
      </c>
      <c r="FW18" s="168">
        <f t="shared" ca="1" si="25"/>
        <v>0</v>
      </c>
      <c r="FX18" s="168">
        <f t="shared" ca="1" si="26"/>
        <v>0</v>
      </c>
      <c r="FY18" s="168">
        <f t="shared" ca="1" si="27"/>
        <v>0</v>
      </c>
      <c r="FZ18" s="168">
        <f t="shared" ca="1" si="103"/>
        <v>0</v>
      </c>
      <c r="GA18" s="168">
        <f t="shared" ca="1" si="28"/>
        <v>0</v>
      </c>
      <c r="GB18" s="168">
        <f t="shared" ca="1" si="29"/>
        <v>0</v>
      </c>
      <c r="GC18" s="168">
        <f t="shared" ca="1" si="30"/>
        <v>0</v>
      </c>
      <c r="GD18" s="168">
        <f t="shared" ca="1" si="31"/>
        <v>0</v>
      </c>
      <c r="GE18" s="168">
        <f t="shared" ca="1" si="32"/>
        <v>0</v>
      </c>
      <c r="GF18" s="168">
        <f t="shared" ca="1" si="33"/>
        <v>0</v>
      </c>
      <c r="GG18" s="167">
        <f t="shared" ca="1" si="104"/>
        <v>0</v>
      </c>
      <c r="GH18" s="167">
        <f t="shared" ca="1" si="105"/>
        <v>0</v>
      </c>
      <c r="GI18" s="167">
        <f t="shared" ca="1" si="106"/>
        <v>0</v>
      </c>
      <c r="GJ18" s="167">
        <f t="shared" ca="1" si="107"/>
        <v>0</v>
      </c>
      <c r="GK18" s="167">
        <f t="shared" ca="1" si="108"/>
        <v>0</v>
      </c>
      <c r="GL18" s="163"/>
      <c r="GM18" s="169">
        <f t="shared" ca="1" si="34"/>
        <v>0</v>
      </c>
      <c r="GN18" s="169">
        <f t="shared" ca="1" si="35"/>
        <v>0</v>
      </c>
      <c r="GO18" s="169">
        <f t="shared" ca="1" si="36"/>
        <v>0</v>
      </c>
      <c r="GP18" s="169">
        <f t="shared" ca="1" si="37"/>
        <v>0</v>
      </c>
      <c r="GQ18" s="169">
        <f t="shared" ca="1" si="38"/>
        <v>0</v>
      </c>
      <c r="GR18" s="169">
        <f t="shared" ca="1" si="39"/>
        <v>0</v>
      </c>
      <c r="GS18" s="169">
        <f t="shared" ca="1" si="40"/>
        <v>0</v>
      </c>
      <c r="GT18" s="169">
        <f t="shared" ca="1" si="41"/>
        <v>0</v>
      </c>
      <c r="GU18" s="169">
        <f t="shared" ca="1" si="42"/>
        <v>0</v>
      </c>
      <c r="GV18" s="169">
        <f t="shared" ca="1" si="43"/>
        <v>0</v>
      </c>
      <c r="GW18" s="169">
        <f t="shared" ca="1" si="44"/>
        <v>0</v>
      </c>
      <c r="GX18" s="170">
        <f t="shared" ca="1" si="45"/>
        <v>0</v>
      </c>
      <c r="GY18" s="171">
        <f t="shared" ca="1" si="109"/>
        <v>0</v>
      </c>
      <c r="GZ18" s="171">
        <f t="shared" ca="1" si="110"/>
        <v>0</v>
      </c>
      <c r="HA18" s="172">
        <f t="shared" ca="1" si="111"/>
        <v>0</v>
      </c>
      <c r="HB18" s="216">
        <f t="shared" ca="1" si="112"/>
        <v>1</v>
      </c>
      <c r="HC18" s="172">
        <f t="shared" ca="1" si="113"/>
        <v>0</v>
      </c>
      <c r="HD18" s="173">
        <f t="shared" ca="1" si="46"/>
        <v>0</v>
      </c>
      <c r="HE18" s="174">
        <f t="shared" ca="1" si="47"/>
        <v>0</v>
      </c>
      <c r="HF18" s="175">
        <f t="shared" ca="1" si="48"/>
        <v>0</v>
      </c>
      <c r="HG18" s="176" t="str">
        <f t="shared" ca="1" si="114"/>
        <v/>
      </c>
      <c r="HH18" s="177">
        <f t="shared" ca="1" si="115"/>
        <v>0</v>
      </c>
      <c r="HI18" s="217" t="str">
        <f t="shared" ca="1" si="116"/>
        <v/>
      </c>
      <c r="HJ18" s="207">
        <f t="shared" ca="1" si="117"/>
        <v>0</v>
      </c>
      <c r="HK18" s="220">
        <f t="shared" ca="1" si="118"/>
        <v>1</v>
      </c>
      <c r="HL18" s="190">
        <f t="shared" ca="1" si="119"/>
        <v>0</v>
      </c>
      <c r="HN18" s="167" t="str">
        <f t="shared" ca="1" si="49"/>
        <v/>
      </c>
      <c r="HO18" s="167" t="str">
        <f t="shared" ca="1" si="49"/>
        <v/>
      </c>
      <c r="HP18" s="167" t="str">
        <f t="shared" ca="1" si="49"/>
        <v/>
      </c>
      <c r="HQ18" s="167" t="str">
        <f t="shared" ca="1" si="49"/>
        <v/>
      </c>
      <c r="HR18" s="167" t="str">
        <f t="shared" ca="1" si="49"/>
        <v/>
      </c>
      <c r="HS18" s="167" t="str">
        <f t="shared" ca="1" si="49"/>
        <v/>
      </c>
      <c r="HT18" s="167" t="str">
        <f t="shared" ca="1" si="50"/>
        <v/>
      </c>
      <c r="HU18" s="167" t="str">
        <f t="shared" ca="1" si="50"/>
        <v/>
      </c>
      <c r="HV18" s="167" t="str">
        <f t="shared" ca="1" si="50"/>
        <v/>
      </c>
      <c r="HW18" s="167" t="str">
        <f t="shared" ca="1" si="50"/>
        <v/>
      </c>
      <c r="HX18" s="167" t="str">
        <f t="shared" ca="1" si="50"/>
        <v/>
      </c>
      <c r="HY18" s="167" t="str">
        <f t="shared" ca="1" si="50"/>
        <v/>
      </c>
      <c r="HZ18" s="167">
        <f t="shared" ca="1" si="120"/>
        <v>0</v>
      </c>
      <c r="IA18" s="215">
        <f t="shared" ca="1" si="121"/>
        <v>0</v>
      </c>
    </row>
    <row r="19" spans="2:235" x14ac:dyDescent="0.15">
      <c r="B19" s="135">
        <v>5</v>
      </c>
      <c r="C19" s="492"/>
      <c r="D19" s="493"/>
      <c r="E19" s="498"/>
      <c r="F19" s="499"/>
      <c r="G19" s="18"/>
      <c r="H19" s="3"/>
      <c r="I19" s="3"/>
      <c r="J19" s="4"/>
      <c r="K19" s="500"/>
      <c r="L19" s="501"/>
      <c r="M19" s="200"/>
      <c r="N19" s="19"/>
      <c r="O19" s="11"/>
      <c r="P19" s="19"/>
      <c r="Q19" s="11"/>
      <c r="R19" s="3"/>
      <c r="S19" s="5"/>
      <c r="T19" s="6"/>
      <c r="U19" s="1"/>
      <c r="V19" s="8"/>
      <c r="W19" s="8"/>
      <c r="X19" s="8"/>
      <c r="Y19" s="8"/>
      <c r="Z19" s="8"/>
      <c r="AA19" s="8"/>
      <c r="AB19" s="8"/>
      <c r="AC19" s="8"/>
      <c r="AD19" s="14"/>
      <c r="AE19" s="17"/>
      <c r="AF19" s="14"/>
      <c r="AG19" s="17"/>
      <c r="AH19" s="14"/>
      <c r="AI19" s="17"/>
      <c r="AJ19" s="15"/>
      <c r="AK19" s="15"/>
      <c r="AL19" s="15"/>
      <c r="AM19" s="15"/>
      <c r="AN19" s="15"/>
      <c r="AO19" s="15"/>
      <c r="AP19" s="15"/>
      <c r="AQ19" s="15"/>
      <c r="AR19" s="15"/>
      <c r="AS19" s="15"/>
      <c r="AT19" s="15"/>
      <c r="AU19" s="15"/>
      <c r="AV19" s="206"/>
      <c r="AW19" s="202"/>
      <c r="AX19" s="12"/>
      <c r="AY19" s="19"/>
      <c r="AZ19" s="208"/>
      <c r="BA19" s="203"/>
      <c r="BB19" s="205" t="str">
        <f t="shared" ca="1" si="4"/>
        <v/>
      </c>
      <c r="BC19" s="201"/>
      <c r="BD19" s="201"/>
      <c r="BE19" s="136">
        <f t="shared" ca="1" si="51"/>
        <v>0</v>
      </c>
      <c r="BF19" s="137"/>
      <c r="BG19" s="138" t="str">
        <f t="shared" ca="1" si="52"/>
        <v>○</v>
      </c>
      <c r="BH19" s="138" t="str">
        <f t="shared" ca="1" si="53"/>
        <v/>
      </c>
      <c r="BI19" s="138"/>
      <c r="BJ19" s="138" t="str">
        <f t="shared" ca="1" si="54"/>
        <v/>
      </c>
      <c r="BK19" s="138" t="str">
        <f t="shared" ca="1" si="55"/>
        <v>○</v>
      </c>
      <c r="BL19" s="138"/>
      <c r="BM19" s="138"/>
      <c r="BN19" s="138" t="str">
        <f t="shared" ca="1" si="56"/>
        <v/>
      </c>
      <c r="BO19" s="138" t="str">
        <f t="shared" ca="1" si="57"/>
        <v>○</v>
      </c>
      <c r="BP19" s="138" t="str">
        <f t="shared" ca="1" si="58"/>
        <v/>
      </c>
      <c r="BQ19" s="138"/>
      <c r="BR19" s="182" t="s">
        <v>117</v>
      </c>
      <c r="BS19" s="185">
        <f ca="1">DT4</f>
        <v>0</v>
      </c>
      <c r="BT19" s="180"/>
      <c r="BU19" s="180"/>
      <c r="BV19" s="180"/>
      <c r="BW19" s="180"/>
      <c r="BX19" s="180"/>
      <c r="BY19" s="180"/>
      <c r="BZ19" s="180"/>
      <c r="CA19" s="180"/>
      <c r="CB19" s="180"/>
      <c r="CC19" s="180"/>
      <c r="CD19" s="180"/>
      <c r="CE19" s="181"/>
      <c r="CF19" s="26">
        <v>18</v>
      </c>
      <c r="CG19" s="142">
        <f t="shared" ca="1" si="59"/>
        <v>5</v>
      </c>
      <c r="CH19" s="494">
        <f t="shared" ca="1" si="60"/>
        <v>0</v>
      </c>
      <c r="CI19" s="495"/>
      <c r="CJ19" s="496">
        <f t="shared" ca="1" si="61"/>
        <v>0</v>
      </c>
      <c r="CK19" s="497"/>
      <c r="CL19" s="143">
        <f t="shared" ca="1" si="62"/>
        <v>0</v>
      </c>
      <c r="CM19" s="142">
        <f t="shared" ca="1" si="63"/>
        <v>0</v>
      </c>
      <c r="CN19" s="144">
        <f t="shared" ca="1" si="64"/>
        <v>0</v>
      </c>
      <c r="CO19" s="145">
        <f t="shared" ca="1" si="65"/>
        <v>0</v>
      </c>
      <c r="CP19" s="494">
        <f t="shared" ca="1" si="66"/>
        <v>0</v>
      </c>
      <c r="CQ19" s="495"/>
      <c r="CR19" s="212">
        <f t="shared" ca="1" si="67"/>
        <v>1</v>
      </c>
      <c r="CS19" s="146">
        <f t="shared" ca="1" si="68"/>
        <v>0</v>
      </c>
      <c r="CT19" s="247">
        <f t="shared" ca="1" si="69"/>
        <v>12</v>
      </c>
      <c r="CU19" s="147">
        <f t="shared" ca="1" si="70"/>
        <v>0</v>
      </c>
      <c r="CV19" s="148">
        <f t="shared" ca="1" si="71"/>
        <v>0</v>
      </c>
      <c r="CW19" s="149">
        <f t="shared" ca="1" si="72"/>
        <v>0</v>
      </c>
      <c r="CX19" s="248">
        <f t="shared" ca="1" si="73"/>
        <v>0</v>
      </c>
      <c r="CY19" s="249">
        <f t="shared" ca="1" si="74"/>
        <v>0</v>
      </c>
      <c r="CZ19" s="142">
        <f t="shared" ca="1" si="75"/>
        <v>0</v>
      </c>
      <c r="DA19" s="150">
        <f t="shared" ca="1" si="76"/>
        <v>0</v>
      </c>
      <c r="DB19" s="149">
        <f t="shared" ca="1" si="77"/>
        <v>0</v>
      </c>
      <c r="DC19" s="149">
        <f t="shared" ca="1" si="78"/>
        <v>0</v>
      </c>
      <c r="DD19" s="142">
        <f t="shared" ca="1" si="79"/>
        <v>0</v>
      </c>
      <c r="DE19" s="213">
        <f t="shared" ca="1" si="80"/>
        <v>0</v>
      </c>
      <c r="DF19" s="142">
        <f t="shared" ca="1" si="81"/>
        <v>0</v>
      </c>
      <c r="DG19" s="151">
        <f t="shared" ca="1" si="82"/>
        <v>0</v>
      </c>
      <c r="DH19" s="152">
        <f t="shared" ca="1" si="83"/>
        <v>0</v>
      </c>
      <c r="DI19" s="213">
        <f t="shared" ca="1" si="84"/>
        <v>0</v>
      </c>
      <c r="DJ19" s="153"/>
      <c r="DK19" s="154">
        <f t="shared" ca="1" si="85"/>
        <v>0</v>
      </c>
      <c r="DL19" s="154">
        <f t="shared" ca="1" si="86"/>
        <v>0</v>
      </c>
      <c r="DM19" s="155">
        <f t="shared" ca="1" si="87"/>
        <v>0</v>
      </c>
      <c r="DN19" s="156">
        <f t="shared" ca="1" si="88"/>
        <v>1</v>
      </c>
      <c r="DO19" s="153"/>
      <c r="DP19" s="157">
        <f t="shared" ca="1" si="89"/>
        <v>0</v>
      </c>
      <c r="DQ19" s="158">
        <f t="shared" ca="1" si="90"/>
        <v>0</v>
      </c>
      <c r="DR19" s="158">
        <f t="shared" ca="1" si="5"/>
        <v>0</v>
      </c>
      <c r="DS19" s="158" t="str">
        <f t="shared" ca="1" si="91"/>
        <v/>
      </c>
      <c r="DT19" s="158">
        <f t="shared" ca="1" si="92"/>
        <v>0</v>
      </c>
      <c r="DU19" s="158" t="str">
        <f t="shared" ca="1" si="6"/>
        <v/>
      </c>
      <c r="DV19" s="159"/>
      <c r="DW19" s="157">
        <f t="shared" ca="1" si="7"/>
        <v>0</v>
      </c>
      <c r="DX19" s="151">
        <f t="shared" ca="1" si="8"/>
        <v>0</v>
      </c>
      <c r="DY19" s="151">
        <f t="shared" ca="1" si="9"/>
        <v>0</v>
      </c>
      <c r="DZ19" s="151">
        <f t="shared" ca="1" si="10"/>
        <v>0</v>
      </c>
      <c r="EA19" s="151">
        <f t="shared" ca="1" si="11"/>
        <v>0</v>
      </c>
      <c r="EB19" s="151">
        <f t="shared" ca="1" si="12"/>
        <v>0</v>
      </c>
      <c r="EC19" s="151">
        <f t="shared" ca="1" si="13"/>
        <v>0</v>
      </c>
      <c r="ED19" s="151">
        <f t="shared" ca="1" si="14"/>
        <v>0</v>
      </c>
      <c r="EE19" s="151">
        <f t="shared" ca="1" si="15"/>
        <v>0</v>
      </c>
      <c r="EF19" s="151">
        <f t="shared" ca="1" si="16"/>
        <v>0</v>
      </c>
      <c r="EG19" s="151">
        <f t="shared" ca="1" si="17"/>
        <v>0</v>
      </c>
      <c r="EH19" s="151">
        <f t="shared" ca="1" si="18"/>
        <v>0</v>
      </c>
      <c r="EI19" s="158">
        <f t="shared" ca="1" si="93"/>
        <v>0</v>
      </c>
      <c r="EJ19" s="158">
        <f t="shared" ca="1" si="19"/>
        <v>0</v>
      </c>
      <c r="EK19" s="158">
        <f t="shared" ca="1" si="19"/>
        <v>0</v>
      </c>
      <c r="EL19" s="158">
        <f t="shared" ca="1" si="19"/>
        <v>0</v>
      </c>
      <c r="EM19" s="158">
        <f t="shared" ca="1" si="19"/>
        <v>0</v>
      </c>
      <c r="EN19" s="158">
        <f t="shared" ca="1" si="19"/>
        <v>0</v>
      </c>
      <c r="EO19" s="158">
        <f t="shared" ca="1" si="19"/>
        <v>0</v>
      </c>
      <c r="EP19" s="158">
        <f t="shared" ca="1" si="19"/>
        <v>0</v>
      </c>
      <c r="EQ19" s="158">
        <f t="shared" ca="1" si="19"/>
        <v>0</v>
      </c>
      <c r="ER19" s="158">
        <f t="shared" ca="1" si="19"/>
        <v>0</v>
      </c>
      <c r="ES19" s="158">
        <f t="shared" ca="1" si="19"/>
        <v>0</v>
      </c>
      <c r="ET19" s="158">
        <f t="shared" ca="1" si="19"/>
        <v>0</v>
      </c>
      <c r="EU19" s="160">
        <f t="shared" ca="1" si="94"/>
        <v>0</v>
      </c>
      <c r="EV19" s="158" t="str">
        <f t="shared" ca="1" si="20"/>
        <v/>
      </c>
      <c r="EW19" s="158" t="str">
        <f t="shared" ca="1" si="20"/>
        <v/>
      </c>
      <c r="EX19" s="158" t="str">
        <f t="shared" ca="1" si="20"/>
        <v/>
      </c>
      <c r="EY19" s="158" t="str">
        <f t="shared" ca="1" si="20"/>
        <v/>
      </c>
      <c r="EZ19" s="158" t="str">
        <f t="shared" ca="1" si="20"/>
        <v/>
      </c>
      <c r="FA19" s="158" t="str">
        <f t="shared" ca="1" si="20"/>
        <v/>
      </c>
      <c r="FB19" s="158" t="str">
        <f t="shared" ca="1" si="20"/>
        <v/>
      </c>
      <c r="FC19" s="158" t="str">
        <f t="shared" ca="1" si="20"/>
        <v/>
      </c>
      <c r="FD19" s="158" t="str">
        <f t="shared" ca="1" si="20"/>
        <v/>
      </c>
      <c r="FE19" s="158" t="str">
        <f t="shared" ca="1" si="20"/>
        <v/>
      </c>
      <c r="FF19" s="158" t="str">
        <f t="shared" ca="1" si="20"/>
        <v/>
      </c>
      <c r="FG19" s="158" t="str">
        <f t="shared" ca="1" si="20"/>
        <v/>
      </c>
      <c r="FH19" s="160">
        <f t="shared" ca="1" si="95"/>
        <v>0</v>
      </c>
      <c r="FI19" s="161">
        <f t="shared" ca="1" si="96"/>
        <v>0</v>
      </c>
      <c r="FJ19" s="162"/>
      <c r="FK19" s="158">
        <f t="shared" ca="1" si="97"/>
        <v>0</v>
      </c>
      <c r="FL19" s="158">
        <f t="shared" ca="1" si="98"/>
        <v>0</v>
      </c>
      <c r="FM19" s="158">
        <f t="shared" ca="1" si="99"/>
        <v>0</v>
      </c>
      <c r="FN19" s="158">
        <f t="shared" ca="1" si="100"/>
        <v>0</v>
      </c>
      <c r="FO19" s="163"/>
      <c r="FP19" s="164" t="str">
        <f t="shared" ca="1" si="21"/>
        <v/>
      </c>
      <c r="FQ19" s="214" t="str">
        <f t="shared" ca="1" si="101"/>
        <v/>
      </c>
      <c r="FR19" s="165" t="str">
        <f t="shared" ca="1" si="102"/>
        <v/>
      </c>
      <c r="FS19" s="166"/>
      <c r="FT19" s="167">
        <f t="shared" ca="1" si="22"/>
        <v>0</v>
      </c>
      <c r="FU19" s="168">
        <f t="shared" ca="1" si="23"/>
        <v>0</v>
      </c>
      <c r="FV19" s="168">
        <f t="shared" ca="1" si="24"/>
        <v>0</v>
      </c>
      <c r="FW19" s="168">
        <f t="shared" ca="1" si="25"/>
        <v>0</v>
      </c>
      <c r="FX19" s="168">
        <f t="shared" ca="1" si="26"/>
        <v>0</v>
      </c>
      <c r="FY19" s="168">
        <f t="shared" ca="1" si="27"/>
        <v>0</v>
      </c>
      <c r="FZ19" s="168">
        <f t="shared" ca="1" si="103"/>
        <v>0</v>
      </c>
      <c r="GA19" s="168">
        <f t="shared" ca="1" si="28"/>
        <v>0</v>
      </c>
      <c r="GB19" s="168">
        <f t="shared" ca="1" si="29"/>
        <v>0</v>
      </c>
      <c r="GC19" s="168">
        <f t="shared" ca="1" si="30"/>
        <v>0</v>
      </c>
      <c r="GD19" s="168">
        <f t="shared" ca="1" si="31"/>
        <v>0</v>
      </c>
      <c r="GE19" s="168">
        <f t="shared" ca="1" si="32"/>
        <v>0</v>
      </c>
      <c r="GF19" s="168">
        <f t="shared" ca="1" si="33"/>
        <v>0</v>
      </c>
      <c r="GG19" s="167">
        <f t="shared" ca="1" si="104"/>
        <v>0</v>
      </c>
      <c r="GH19" s="167">
        <f t="shared" ca="1" si="105"/>
        <v>0</v>
      </c>
      <c r="GI19" s="167">
        <f t="shared" ca="1" si="106"/>
        <v>0</v>
      </c>
      <c r="GJ19" s="167">
        <f t="shared" ca="1" si="107"/>
        <v>0</v>
      </c>
      <c r="GK19" s="167">
        <f t="shared" ca="1" si="108"/>
        <v>0</v>
      </c>
      <c r="GL19" s="163"/>
      <c r="GM19" s="169">
        <f t="shared" ca="1" si="34"/>
        <v>0</v>
      </c>
      <c r="GN19" s="169">
        <f t="shared" ca="1" si="35"/>
        <v>0</v>
      </c>
      <c r="GO19" s="169">
        <f t="shared" ca="1" si="36"/>
        <v>0</v>
      </c>
      <c r="GP19" s="169">
        <f t="shared" ca="1" si="37"/>
        <v>0</v>
      </c>
      <c r="GQ19" s="169">
        <f t="shared" ca="1" si="38"/>
        <v>0</v>
      </c>
      <c r="GR19" s="169">
        <f t="shared" ca="1" si="39"/>
        <v>0</v>
      </c>
      <c r="GS19" s="169">
        <f t="shared" ca="1" si="40"/>
        <v>0</v>
      </c>
      <c r="GT19" s="169">
        <f t="shared" ca="1" si="41"/>
        <v>0</v>
      </c>
      <c r="GU19" s="169">
        <f t="shared" ca="1" si="42"/>
        <v>0</v>
      </c>
      <c r="GV19" s="169">
        <f t="shared" ca="1" si="43"/>
        <v>0</v>
      </c>
      <c r="GW19" s="169">
        <f t="shared" ca="1" si="44"/>
        <v>0</v>
      </c>
      <c r="GX19" s="170">
        <f t="shared" ca="1" si="45"/>
        <v>0</v>
      </c>
      <c r="GY19" s="171">
        <f t="shared" ca="1" si="109"/>
        <v>0</v>
      </c>
      <c r="GZ19" s="171">
        <f t="shared" ca="1" si="110"/>
        <v>0</v>
      </c>
      <c r="HA19" s="172">
        <f t="shared" ca="1" si="111"/>
        <v>0</v>
      </c>
      <c r="HB19" s="216">
        <f t="shared" ca="1" si="112"/>
        <v>1</v>
      </c>
      <c r="HC19" s="172">
        <f t="shared" ca="1" si="113"/>
        <v>0</v>
      </c>
      <c r="HD19" s="173">
        <f t="shared" ca="1" si="46"/>
        <v>0</v>
      </c>
      <c r="HE19" s="174">
        <f t="shared" ca="1" si="47"/>
        <v>0</v>
      </c>
      <c r="HF19" s="175">
        <f t="shared" ca="1" si="48"/>
        <v>0</v>
      </c>
      <c r="HG19" s="176" t="str">
        <f t="shared" ca="1" si="114"/>
        <v/>
      </c>
      <c r="HH19" s="177">
        <f t="shared" ca="1" si="115"/>
        <v>0</v>
      </c>
      <c r="HI19" s="217" t="str">
        <f t="shared" ca="1" si="116"/>
        <v/>
      </c>
      <c r="HJ19" s="207">
        <f t="shared" ca="1" si="117"/>
        <v>0</v>
      </c>
      <c r="HK19" s="220">
        <f t="shared" ca="1" si="118"/>
        <v>1</v>
      </c>
      <c r="HL19" s="190">
        <f t="shared" ca="1" si="119"/>
        <v>0</v>
      </c>
      <c r="HN19" s="167" t="str">
        <f t="shared" ca="1" si="49"/>
        <v/>
      </c>
      <c r="HO19" s="167" t="str">
        <f t="shared" ca="1" si="49"/>
        <v/>
      </c>
      <c r="HP19" s="167" t="str">
        <f t="shared" ca="1" si="49"/>
        <v/>
      </c>
      <c r="HQ19" s="167" t="str">
        <f t="shared" ca="1" si="49"/>
        <v/>
      </c>
      <c r="HR19" s="167" t="str">
        <f t="shared" ca="1" si="49"/>
        <v/>
      </c>
      <c r="HS19" s="167" t="str">
        <f t="shared" ca="1" si="49"/>
        <v/>
      </c>
      <c r="HT19" s="167" t="str">
        <f t="shared" ca="1" si="50"/>
        <v/>
      </c>
      <c r="HU19" s="167" t="str">
        <f t="shared" ca="1" si="50"/>
        <v/>
      </c>
      <c r="HV19" s="167" t="str">
        <f t="shared" ca="1" si="50"/>
        <v/>
      </c>
      <c r="HW19" s="167" t="str">
        <f t="shared" ca="1" si="50"/>
        <v/>
      </c>
      <c r="HX19" s="167" t="str">
        <f t="shared" ca="1" si="50"/>
        <v/>
      </c>
      <c r="HY19" s="167" t="str">
        <f t="shared" ca="1" si="50"/>
        <v/>
      </c>
      <c r="HZ19" s="167">
        <f t="shared" ca="1" si="120"/>
        <v>0</v>
      </c>
      <c r="IA19" s="215">
        <f t="shared" ca="1" si="121"/>
        <v>0</v>
      </c>
    </row>
    <row r="20" spans="2:235" x14ac:dyDescent="0.15">
      <c r="B20" s="135">
        <v>6</v>
      </c>
      <c r="C20" s="492"/>
      <c r="D20" s="493"/>
      <c r="E20" s="498"/>
      <c r="F20" s="499"/>
      <c r="G20" s="18"/>
      <c r="H20" s="3"/>
      <c r="I20" s="3"/>
      <c r="J20" s="4"/>
      <c r="K20" s="500"/>
      <c r="L20" s="501"/>
      <c r="M20" s="200"/>
      <c r="N20" s="19"/>
      <c r="O20" s="11"/>
      <c r="P20" s="19"/>
      <c r="Q20" s="11"/>
      <c r="R20" s="3"/>
      <c r="S20" s="5"/>
      <c r="T20" s="6"/>
      <c r="U20" s="1"/>
      <c r="V20" s="8"/>
      <c r="W20" s="8"/>
      <c r="X20" s="8"/>
      <c r="Y20" s="8"/>
      <c r="Z20" s="8"/>
      <c r="AA20" s="8"/>
      <c r="AB20" s="8"/>
      <c r="AC20" s="8"/>
      <c r="AD20" s="14"/>
      <c r="AE20" s="17"/>
      <c r="AF20" s="14"/>
      <c r="AG20" s="17"/>
      <c r="AH20" s="14"/>
      <c r="AI20" s="17"/>
      <c r="AJ20" s="15"/>
      <c r="AK20" s="15"/>
      <c r="AL20" s="15"/>
      <c r="AM20" s="15"/>
      <c r="AN20" s="15"/>
      <c r="AO20" s="15"/>
      <c r="AP20" s="15"/>
      <c r="AQ20" s="15"/>
      <c r="AR20" s="15"/>
      <c r="AS20" s="15"/>
      <c r="AT20" s="15"/>
      <c r="AU20" s="15"/>
      <c r="AV20" s="206"/>
      <c r="AW20" s="202"/>
      <c r="AX20" s="12"/>
      <c r="AY20" s="19"/>
      <c r="AZ20" s="209"/>
      <c r="BA20" s="203"/>
      <c r="BB20" s="205" t="str">
        <f t="shared" ca="1" si="4"/>
        <v/>
      </c>
      <c r="BC20" s="201"/>
      <c r="BD20" s="201"/>
      <c r="BE20" s="136">
        <f t="shared" ca="1" si="51"/>
        <v>0</v>
      </c>
      <c r="BF20" s="137"/>
      <c r="BG20" s="138" t="str">
        <f t="shared" ca="1" si="52"/>
        <v>○</v>
      </c>
      <c r="BH20" s="138" t="str">
        <f t="shared" ca="1" si="53"/>
        <v/>
      </c>
      <c r="BI20" s="138"/>
      <c r="BJ20" s="138" t="str">
        <f t="shared" ca="1" si="54"/>
        <v/>
      </c>
      <c r="BK20" s="138" t="str">
        <f t="shared" ca="1" si="55"/>
        <v>○</v>
      </c>
      <c r="BL20" s="138"/>
      <c r="BM20" s="138"/>
      <c r="BN20" s="138" t="str">
        <f t="shared" ca="1" si="56"/>
        <v/>
      </c>
      <c r="BO20" s="138" t="str">
        <f t="shared" ca="1" si="57"/>
        <v>○</v>
      </c>
      <c r="BP20" s="138" t="str">
        <f t="shared" ca="1" si="58"/>
        <v/>
      </c>
      <c r="BQ20" s="138"/>
      <c r="BR20" s="178" t="s">
        <v>53</v>
      </c>
      <c r="BS20" s="186">
        <f ca="1">DT5</f>
        <v>0</v>
      </c>
      <c r="BT20" s="180"/>
      <c r="BU20" s="180"/>
      <c r="BV20" s="180"/>
      <c r="BW20" s="180"/>
      <c r="BX20" s="180"/>
      <c r="BY20" s="180"/>
      <c r="BZ20" s="180"/>
      <c r="CA20" s="180"/>
      <c r="CB20" s="180"/>
      <c r="CC20" s="180"/>
      <c r="CD20" s="180"/>
      <c r="CE20" s="181"/>
      <c r="CF20" s="26">
        <v>19</v>
      </c>
      <c r="CG20" s="142">
        <f t="shared" ca="1" si="59"/>
        <v>6</v>
      </c>
      <c r="CH20" s="494">
        <f t="shared" ca="1" si="60"/>
        <v>0</v>
      </c>
      <c r="CI20" s="495"/>
      <c r="CJ20" s="496">
        <f t="shared" ca="1" si="61"/>
        <v>0</v>
      </c>
      <c r="CK20" s="497"/>
      <c r="CL20" s="143">
        <f t="shared" ca="1" si="62"/>
        <v>0</v>
      </c>
      <c r="CM20" s="142">
        <f t="shared" ca="1" si="63"/>
        <v>0</v>
      </c>
      <c r="CN20" s="144">
        <f t="shared" ca="1" si="64"/>
        <v>0</v>
      </c>
      <c r="CO20" s="145">
        <f t="shared" ca="1" si="65"/>
        <v>0</v>
      </c>
      <c r="CP20" s="494">
        <f t="shared" ca="1" si="66"/>
        <v>0</v>
      </c>
      <c r="CQ20" s="495"/>
      <c r="CR20" s="212">
        <f t="shared" ca="1" si="67"/>
        <v>1</v>
      </c>
      <c r="CS20" s="146">
        <f t="shared" ca="1" si="68"/>
        <v>0</v>
      </c>
      <c r="CT20" s="247">
        <f t="shared" ca="1" si="69"/>
        <v>12</v>
      </c>
      <c r="CU20" s="147">
        <f t="shared" ca="1" si="70"/>
        <v>0</v>
      </c>
      <c r="CV20" s="148">
        <f t="shared" ca="1" si="71"/>
        <v>0</v>
      </c>
      <c r="CW20" s="149">
        <f t="shared" ca="1" si="72"/>
        <v>0</v>
      </c>
      <c r="CX20" s="248">
        <f t="shared" ca="1" si="73"/>
        <v>0</v>
      </c>
      <c r="CY20" s="249">
        <f t="shared" ca="1" si="74"/>
        <v>0</v>
      </c>
      <c r="CZ20" s="142">
        <f t="shared" ca="1" si="75"/>
        <v>0</v>
      </c>
      <c r="DA20" s="150">
        <f t="shared" ca="1" si="76"/>
        <v>0</v>
      </c>
      <c r="DB20" s="149">
        <f t="shared" ca="1" si="77"/>
        <v>0</v>
      </c>
      <c r="DC20" s="149">
        <f t="shared" ca="1" si="78"/>
        <v>0</v>
      </c>
      <c r="DD20" s="142">
        <f t="shared" ca="1" si="79"/>
        <v>0</v>
      </c>
      <c r="DE20" s="213">
        <f t="shared" ca="1" si="80"/>
        <v>0</v>
      </c>
      <c r="DF20" s="142">
        <f t="shared" ca="1" si="81"/>
        <v>0</v>
      </c>
      <c r="DG20" s="151">
        <f t="shared" ca="1" si="82"/>
        <v>0</v>
      </c>
      <c r="DH20" s="152">
        <f t="shared" ca="1" si="83"/>
        <v>0</v>
      </c>
      <c r="DI20" s="213">
        <f t="shared" ca="1" si="84"/>
        <v>0</v>
      </c>
      <c r="DJ20" s="153"/>
      <c r="DK20" s="154">
        <f t="shared" ca="1" si="85"/>
        <v>0</v>
      </c>
      <c r="DL20" s="154">
        <f t="shared" ca="1" si="86"/>
        <v>0</v>
      </c>
      <c r="DM20" s="155">
        <f t="shared" ca="1" si="87"/>
        <v>0</v>
      </c>
      <c r="DN20" s="156">
        <f t="shared" ca="1" si="88"/>
        <v>1</v>
      </c>
      <c r="DO20" s="153"/>
      <c r="DP20" s="157">
        <f t="shared" ca="1" si="89"/>
        <v>0</v>
      </c>
      <c r="DQ20" s="158">
        <f t="shared" ca="1" si="90"/>
        <v>0</v>
      </c>
      <c r="DR20" s="158">
        <f t="shared" ca="1" si="5"/>
        <v>0</v>
      </c>
      <c r="DS20" s="158" t="str">
        <f t="shared" ca="1" si="91"/>
        <v/>
      </c>
      <c r="DT20" s="158">
        <f t="shared" ca="1" si="92"/>
        <v>0</v>
      </c>
      <c r="DU20" s="158" t="str">
        <f t="shared" ca="1" si="6"/>
        <v/>
      </c>
      <c r="DV20" s="159"/>
      <c r="DW20" s="157">
        <f t="shared" ca="1" si="7"/>
        <v>0</v>
      </c>
      <c r="DX20" s="151">
        <f t="shared" ca="1" si="8"/>
        <v>0</v>
      </c>
      <c r="DY20" s="151">
        <f t="shared" ca="1" si="9"/>
        <v>0</v>
      </c>
      <c r="DZ20" s="151">
        <f t="shared" ca="1" si="10"/>
        <v>0</v>
      </c>
      <c r="EA20" s="151">
        <f t="shared" ca="1" si="11"/>
        <v>0</v>
      </c>
      <c r="EB20" s="151">
        <f t="shared" ca="1" si="12"/>
        <v>0</v>
      </c>
      <c r="EC20" s="151">
        <f t="shared" ca="1" si="13"/>
        <v>0</v>
      </c>
      <c r="ED20" s="151">
        <f t="shared" ca="1" si="14"/>
        <v>0</v>
      </c>
      <c r="EE20" s="151">
        <f t="shared" ca="1" si="15"/>
        <v>0</v>
      </c>
      <c r="EF20" s="151">
        <f t="shared" ca="1" si="16"/>
        <v>0</v>
      </c>
      <c r="EG20" s="151">
        <f t="shared" ca="1" si="17"/>
        <v>0</v>
      </c>
      <c r="EH20" s="151">
        <f t="shared" ca="1" si="18"/>
        <v>0</v>
      </c>
      <c r="EI20" s="158">
        <f t="shared" ca="1" si="93"/>
        <v>0</v>
      </c>
      <c r="EJ20" s="158">
        <f t="shared" ca="1" si="19"/>
        <v>0</v>
      </c>
      <c r="EK20" s="158">
        <f t="shared" ca="1" si="19"/>
        <v>0</v>
      </c>
      <c r="EL20" s="158">
        <f t="shared" ca="1" si="19"/>
        <v>0</v>
      </c>
      <c r="EM20" s="158">
        <f t="shared" ca="1" si="19"/>
        <v>0</v>
      </c>
      <c r="EN20" s="158">
        <f t="shared" ca="1" si="19"/>
        <v>0</v>
      </c>
      <c r="EO20" s="158">
        <f t="shared" ca="1" si="19"/>
        <v>0</v>
      </c>
      <c r="EP20" s="158">
        <f t="shared" ca="1" si="19"/>
        <v>0</v>
      </c>
      <c r="EQ20" s="158">
        <f t="shared" ca="1" si="19"/>
        <v>0</v>
      </c>
      <c r="ER20" s="158">
        <f t="shared" ca="1" si="19"/>
        <v>0</v>
      </c>
      <c r="ES20" s="158">
        <f t="shared" ca="1" si="19"/>
        <v>0</v>
      </c>
      <c r="ET20" s="158">
        <f t="shared" ca="1" si="19"/>
        <v>0</v>
      </c>
      <c r="EU20" s="160">
        <f t="shared" ca="1" si="94"/>
        <v>0</v>
      </c>
      <c r="EV20" s="158" t="str">
        <f t="shared" ca="1" si="20"/>
        <v/>
      </c>
      <c r="EW20" s="158" t="str">
        <f t="shared" ca="1" si="20"/>
        <v/>
      </c>
      <c r="EX20" s="158" t="str">
        <f t="shared" ca="1" si="20"/>
        <v/>
      </c>
      <c r="EY20" s="158" t="str">
        <f t="shared" ca="1" si="20"/>
        <v/>
      </c>
      <c r="EZ20" s="158" t="str">
        <f t="shared" ca="1" si="20"/>
        <v/>
      </c>
      <c r="FA20" s="158" t="str">
        <f t="shared" ca="1" si="20"/>
        <v/>
      </c>
      <c r="FB20" s="158" t="str">
        <f t="shared" ca="1" si="20"/>
        <v/>
      </c>
      <c r="FC20" s="158" t="str">
        <f t="shared" ca="1" si="20"/>
        <v/>
      </c>
      <c r="FD20" s="158" t="str">
        <f t="shared" ca="1" si="20"/>
        <v/>
      </c>
      <c r="FE20" s="158" t="str">
        <f t="shared" ca="1" si="20"/>
        <v/>
      </c>
      <c r="FF20" s="158" t="str">
        <f t="shared" ca="1" si="20"/>
        <v/>
      </c>
      <c r="FG20" s="158" t="str">
        <f t="shared" ca="1" si="20"/>
        <v/>
      </c>
      <c r="FH20" s="160">
        <f t="shared" ca="1" si="95"/>
        <v>0</v>
      </c>
      <c r="FI20" s="161">
        <f t="shared" ca="1" si="96"/>
        <v>0</v>
      </c>
      <c r="FJ20" s="162"/>
      <c r="FK20" s="158">
        <f t="shared" ca="1" si="97"/>
        <v>0</v>
      </c>
      <c r="FL20" s="158">
        <f t="shared" ca="1" si="98"/>
        <v>0</v>
      </c>
      <c r="FM20" s="158">
        <f t="shared" ca="1" si="99"/>
        <v>0</v>
      </c>
      <c r="FN20" s="158">
        <f t="shared" ca="1" si="100"/>
        <v>0</v>
      </c>
      <c r="FO20" s="163"/>
      <c r="FP20" s="164" t="str">
        <f t="shared" ca="1" si="21"/>
        <v/>
      </c>
      <c r="FQ20" s="214" t="str">
        <f t="shared" ca="1" si="101"/>
        <v/>
      </c>
      <c r="FR20" s="165" t="str">
        <f t="shared" ca="1" si="102"/>
        <v/>
      </c>
      <c r="FS20" s="166"/>
      <c r="FT20" s="167">
        <f t="shared" ca="1" si="22"/>
        <v>0</v>
      </c>
      <c r="FU20" s="168">
        <f t="shared" ca="1" si="23"/>
        <v>0</v>
      </c>
      <c r="FV20" s="168">
        <f t="shared" ca="1" si="24"/>
        <v>0</v>
      </c>
      <c r="FW20" s="168">
        <f t="shared" ca="1" si="25"/>
        <v>0</v>
      </c>
      <c r="FX20" s="168">
        <f t="shared" ca="1" si="26"/>
        <v>0</v>
      </c>
      <c r="FY20" s="168">
        <f t="shared" ca="1" si="27"/>
        <v>0</v>
      </c>
      <c r="FZ20" s="168">
        <f t="shared" ca="1" si="103"/>
        <v>0</v>
      </c>
      <c r="GA20" s="168">
        <f t="shared" ca="1" si="28"/>
        <v>0</v>
      </c>
      <c r="GB20" s="168">
        <f t="shared" ca="1" si="29"/>
        <v>0</v>
      </c>
      <c r="GC20" s="168">
        <f t="shared" ca="1" si="30"/>
        <v>0</v>
      </c>
      <c r="GD20" s="168">
        <f t="shared" ca="1" si="31"/>
        <v>0</v>
      </c>
      <c r="GE20" s="168">
        <f t="shared" ca="1" si="32"/>
        <v>0</v>
      </c>
      <c r="GF20" s="168">
        <f t="shared" ca="1" si="33"/>
        <v>0</v>
      </c>
      <c r="GG20" s="167">
        <f t="shared" ca="1" si="104"/>
        <v>0</v>
      </c>
      <c r="GH20" s="167">
        <f t="shared" ca="1" si="105"/>
        <v>0</v>
      </c>
      <c r="GI20" s="167">
        <f t="shared" ca="1" si="106"/>
        <v>0</v>
      </c>
      <c r="GJ20" s="167">
        <f t="shared" ca="1" si="107"/>
        <v>0</v>
      </c>
      <c r="GK20" s="167">
        <f t="shared" ca="1" si="108"/>
        <v>0</v>
      </c>
      <c r="GL20" s="163"/>
      <c r="GM20" s="169">
        <f t="shared" ca="1" si="34"/>
        <v>0</v>
      </c>
      <c r="GN20" s="169">
        <f t="shared" ca="1" si="35"/>
        <v>0</v>
      </c>
      <c r="GO20" s="169">
        <f t="shared" ca="1" si="36"/>
        <v>0</v>
      </c>
      <c r="GP20" s="169">
        <f t="shared" ca="1" si="37"/>
        <v>0</v>
      </c>
      <c r="GQ20" s="169">
        <f t="shared" ca="1" si="38"/>
        <v>0</v>
      </c>
      <c r="GR20" s="169">
        <f t="shared" ca="1" si="39"/>
        <v>0</v>
      </c>
      <c r="GS20" s="169">
        <f t="shared" ca="1" si="40"/>
        <v>0</v>
      </c>
      <c r="GT20" s="169">
        <f t="shared" ca="1" si="41"/>
        <v>0</v>
      </c>
      <c r="GU20" s="169">
        <f t="shared" ca="1" si="42"/>
        <v>0</v>
      </c>
      <c r="GV20" s="169">
        <f t="shared" ca="1" si="43"/>
        <v>0</v>
      </c>
      <c r="GW20" s="169">
        <f t="shared" ca="1" si="44"/>
        <v>0</v>
      </c>
      <c r="GX20" s="170">
        <f t="shared" ca="1" si="45"/>
        <v>0</v>
      </c>
      <c r="GY20" s="171">
        <f t="shared" ca="1" si="109"/>
        <v>0</v>
      </c>
      <c r="GZ20" s="171">
        <f t="shared" ca="1" si="110"/>
        <v>0</v>
      </c>
      <c r="HA20" s="172">
        <f t="shared" ca="1" si="111"/>
        <v>0</v>
      </c>
      <c r="HB20" s="216">
        <f t="shared" ca="1" si="112"/>
        <v>1</v>
      </c>
      <c r="HC20" s="172">
        <f t="shared" ca="1" si="113"/>
        <v>0</v>
      </c>
      <c r="HD20" s="173">
        <f t="shared" ca="1" si="46"/>
        <v>0</v>
      </c>
      <c r="HE20" s="174">
        <f t="shared" ca="1" si="47"/>
        <v>0</v>
      </c>
      <c r="HF20" s="175">
        <f t="shared" ca="1" si="48"/>
        <v>0</v>
      </c>
      <c r="HG20" s="176" t="str">
        <f t="shared" ca="1" si="114"/>
        <v/>
      </c>
      <c r="HH20" s="177">
        <f t="shared" ca="1" si="115"/>
        <v>0</v>
      </c>
      <c r="HI20" s="217" t="str">
        <f t="shared" ca="1" si="116"/>
        <v/>
      </c>
      <c r="HJ20" s="207">
        <f t="shared" ca="1" si="117"/>
        <v>0</v>
      </c>
      <c r="HK20" s="220">
        <f t="shared" ca="1" si="118"/>
        <v>1</v>
      </c>
      <c r="HL20" s="190">
        <f t="shared" ca="1" si="119"/>
        <v>0</v>
      </c>
      <c r="HN20" s="167" t="str">
        <f t="shared" ca="1" si="49"/>
        <v/>
      </c>
      <c r="HO20" s="167" t="str">
        <f t="shared" ca="1" si="49"/>
        <v/>
      </c>
      <c r="HP20" s="167" t="str">
        <f t="shared" ca="1" si="49"/>
        <v/>
      </c>
      <c r="HQ20" s="167" t="str">
        <f t="shared" ca="1" si="49"/>
        <v/>
      </c>
      <c r="HR20" s="167" t="str">
        <f t="shared" ca="1" si="49"/>
        <v/>
      </c>
      <c r="HS20" s="167" t="str">
        <f t="shared" ca="1" si="49"/>
        <v/>
      </c>
      <c r="HT20" s="167" t="str">
        <f t="shared" ca="1" si="50"/>
        <v/>
      </c>
      <c r="HU20" s="167" t="str">
        <f t="shared" ca="1" si="50"/>
        <v/>
      </c>
      <c r="HV20" s="167" t="str">
        <f t="shared" ca="1" si="50"/>
        <v/>
      </c>
      <c r="HW20" s="167" t="str">
        <f t="shared" ca="1" si="50"/>
        <v/>
      </c>
      <c r="HX20" s="167" t="str">
        <f t="shared" ca="1" si="50"/>
        <v/>
      </c>
      <c r="HY20" s="167" t="str">
        <f t="shared" ca="1" si="50"/>
        <v/>
      </c>
      <c r="HZ20" s="167">
        <f t="shared" ca="1" si="120"/>
        <v>0</v>
      </c>
      <c r="IA20" s="215">
        <f t="shared" ca="1" si="121"/>
        <v>0</v>
      </c>
    </row>
    <row r="21" spans="2:235" x14ac:dyDescent="0.15">
      <c r="B21" s="135">
        <v>7</v>
      </c>
      <c r="C21" s="492"/>
      <c r="D21" s="493"/>
      <c r="E21" s="498"/>
      <c r="F21" s="499"/>
      <c r="G21" s="18"/>
      <c r="H21" s="3"/>
      <c r="I21" s="3"/>
      <c r="J21" s="4"/>
      <c r="K21" s="500"/>
      <c r="L21" s="501"/>
      <c r="M21" s="200"/>
      <c r="N21" s="19"/>
      <c r="O21" s="11"/>
      <c r="P21" s="19"/>
      <c r="Q21" s="11"/>
      <c r="R21" s="3"/>
      <c r="S21" s="5"/>
      <c r="T21" s="6"/>
      <c r="U21" s="1"/>
      <c r="V21" s="8"/>
      <c r="W21" s="8"/>
      <c r="X21" s="8"/>
      <c r="Y21" s="8"/>
      <c r="Z21" s="8"/>
      <c r="AA21" s="8"/>
      <c r="AB21" s="8"/>
      <c r="AC21" s="8"/>
      <c r="AD21" s="14"/>
      <c r="AE21" s="17"/>
      <c r="AF21" s="14"/>
      <c r="AG21" s="17"/>
      <c r="AH21" s="14"/>
      <c r="AI21" s="17"/>
      <c r="AJ21" s="15"/>
      <c r="AK21" s="15"/>
      <c r="AL21" s="15"/>
      <c r="AM21" s="15"/>
      <c r="AN21" s="15"/>
      <c r="AO21" s="15"/>
      <c r="AP21" s="15"/>
      <c r="AQ21" s="15"/>
      <c r="AR21" s="15"/>
      <c r="AS21" s="15"/>
      <c r="AT21" s="15"/>
      <c r="AU21" s="15"/>
      <c r="AV21" s="206"/>
      <c r="AW21" s="202"/>
      <c r="AX21" s="12"/>
      <c r="AY21" s="19"/>
      <c r="AZ21" s="209"/>
      <c r="BA21" s="203"/>
      <c r="BB21" s="205" t="str">
        <f t="shared" ca="1" si="4"/>
        <v/>
      </c>
      <c r="BC21" s="201"/>
      <c r="BD21" s="201"/>
      <c r="BE21" s="136">
        <f t="shared" ca="1" si="51"/>
        <v>0</v>
      </c>
      <c r="BF21" s="137"/>
      <c r="BG21" s="138" t="str">
        <f t="shared" ca="1" si="52"/>
        <v>○</v>
      </c>
      <c r="BH21" s="138" t="str">
        <f t="shared" ca="1" si="53"/>
        <v/>
      </c>
      <c r="BI21" s="138"/>
      <c r="BJ21" s="138" t="str">
        <f t="shared" ca="1" si="54"/>
        <v/>
      </c>
      <c r="BK21" s="138" t="str">
        <f t="shared" ca="1" si="55"/>
        <v>○</v>
      </c>
      <c r="BL21" s="138"/>
      <c r="BM21" s="138"/>
      <c r="BN21" s="138" t="str">
        <f t="shared" ca="1" si="56"/>
        <v/>
      </c>
      <c r="BO21" s="138" t="str">
        <f t="shared" ca="1" si="57"/>
        <v>○</v>
      </c>
      <c r="BP21" s="138" t="str">
        <f t="shared" ca="1" si="58"/>
        <v/>
      </c>
      <c r="BQ21" s="138"/>
      <c r="BR21" s="178"/>
      <c r="BS21" s="180"/>
      <c r="BT21" s="180"/>
      <c r="BU21" s="180"/>
      <c r="BV21" s="180"/>
      <c r="BW21" s="180"/>
      <c r="BX21" s="180"/>
      <c r="BY21" s="180"/>
      <c r="BZ21" s="180"/>
      <c r="CA21" s="180"/>
      <c r="CB21" s="180"/>
      <c r="CC21" s="180"/>
      <c r="CD21" s="180"/>
      <c r="CE21" s="181"/>
      <c r="CF21" s="26">
        <v>20</v>
      </c>
      <c r="CG21" s="142">
        <f t="shared" ca="1" si="59"/>
        <v>7</v>
      </c>
      <c r="CH21" s="494">
        <f t="shared" ca="1" si="60"/>
        <v>0</v>
      </c>
      <c r="CI21" s="495"/>
      <c r="CJ21" s="496">
        <f t="shared" ca="1" si="61"/>
        <v>0</v>
      </c>
      <c r="CK21" s="497"/>
      <c r="CL21" s="143">
        <f t="shared" ca="1" si="62"/>
        <v>0</v>
      </c>
      <c r="CM21" s="142">
        <f t="shared" ca="1" si="63"/>
        <v>0</v>
      </c>
      <c r="CN21" s="144">
        <f t="shared" ca="1" si="64"/>
        <v>0</v>
      </c>
      <c r="CO21" s="145">
        <f t="shared" ca="1" si="65"/>
        <v>0</v>
      </c>
      <c r="CP21" s="494">
        <f t="shared" ca="1" si="66"/>
        <v>0</v>
      </c>
      <c r="CQ21" s="495"/>
      <c r="CR21" s="212">
        <f t="shared" ca="1" si="67"/>
        <v>1</v>
      </c>
      <c r="CS21" s="146">
        <f t="shared" ca="1" si="68"/>
        <v>0</v>
      </c>
      <c r="CT21" s="247">
        <f t="shared" ca="1" si="69"/>
        <v>12</v>
      </c>
      <c r="CU21" s="147">
        <f t="shared" ca="1" si="70"/>
        <v>0</v>
      </c>
      <c r="CV21" s="148">
        <f t="shared" ca="1" si="71"/>
        <v>0</v>
      </c>
      <c r="CW21" s="149">
        <f t="shared" ca="1" si="72"/>
        <v>0</v>
      </c>
      <c r="CX21" s="248">
        <f t="shared" ca="1" si="73"/>
        <v>0</v>
      </c>
      <c r="CY21" s="249">
        <f t="shared" ca="1" si="74"/>
        <v>0</v>
      </c>
      <c r="CZ21" s="142">
        <f t="shared" ca="1" si="75"/>
        <v>0</v>
      </c>
      <c r="DA21" s="150">
        <f t="shared" ca="1" si="76"/>
        <v>0</v>
      </c>
      <c r="DB21" s="149">
        <f t="shared" ca="1" si="77"/>
        <v>0</v>
      </c>
      <c r="DC21" s="149">
        <f t="shared" ca="1" si="78"/>
        <v>0</v>
      </c>
      <c r="DD21" s="142">
        <f t="shared" ca="1" si="79"/>
        <v>0</v>
      </c>
      <c r="DE21" s="213">
        <f t="shared" ca="1" si="80"/>
        <v>0</v>
      </c>
      <c r="DF21" s="142">
        <f t="shared" ca="1" si="81"/>
        <v>0</v>
      </c>
      <c r="DG21" s="151">
        <f t="shared" ca="1" si="82"/>
        <v>0</v>
      </c>
      <c r="DH21" s="152">
        <f t="shared" ca="1" si="83"/>
        <v>0</v>
      </c>
      <c r="DI21" s="213">
        <f t="shared" ca="1" si="84"/>
        <v>0</v>
      </c>
      <c r="DJ21" s="153"/>
      <c r="DK21" s="154">
        <f t="shared" ca="1" si="85"/>
        <v>0</v>
      </c>
      <c r="DL21" s="154">
        <f t="shared" ca="1" si="86"/>
        <v>0</v>
      </c>
      <c r="DM21" s="155">
        <f t="shared" ca="1" si="87"/>
        <v>0</v>
      </c>
      <c r="DN21" s="156">
        <f t="shared" ca="1" si="88"/>
        <v>1</v>
      </c>
      <c r="DO21" s="153"/>
      <c r="DP21" s="157">
        <f t="shared" ca="1" si="89"/>
        <v>0</v>
      </c>
      <c r="DQ21" s="158">
        <f t="shared" ca="1" si="90"/>
        <v>0</v>
      </c>
      <c r="DR21" s="158">
        <f t="shared" ca="1" si="5"/>
        <v>0</v>
      </c>
      <c r="DS21" s="158" t="str">
        <f t="shared" ca="1" si="91"/>
        <v/>
      </c>
      <c r="DT21" s="158">
        <f t="shared" ca="1" si="92"/>
        <v>0</v>
      </c>
      <c r="DU21" s="158" t="str">
        <f t="shared" ca="1" si="6"/>
        <v/>
      </c>
      <c r="DV21" s="159"/>
      <c r="DW21" s="157">
        <f t="shared" ca="1" si="7"/>
        <v>0</v>
      </c>
      <c r="DX21" s="151">
        <f t="shared" ca="1" si="8"/>
        <v>0</v>
      </c>
      <c r="DY21" s="151">
        <f t="shared" ca="1" si="9"/>
        <v>0</v>
      </c>
      <c r="DZ21" s="151">
        <f t="shared" ca="1" si="10"/>
        <v>0</v>
      </c>
      <c r="EA21" s="151">
        <f t="shared" ca="1" si="11"/>
        <v>0</v>
      </c>
      <c r="EB21" s="151">
        <f t="shared" ca="1" si="12"/>
        <v>0</v>
      </c>
      <c r="EC21" s="151">
        <f t="shared" ca="1" si="13"/>
        <v>0</v>
      </c>
      <c r="ED21" s="151">
        <f t="shared" ca="1" si="14"/>
        <v>0</v>
      </c>
      <c r="EE21" s="151">
        <f t="shared" ca="1" si="15"/>
        <v>0</v>
      </c>
      <c r="EF21" s="151">
        <f t="shared" ca="1" si="16"/>
        <v>0</v>
      </c>
      <c r="EG21" s="151">
        <f t="shared" ca="1" si="17"/>
        <v>0</v>
      </c>
      <c r="EH21" s="151">
        <f t="shared" ca="1" si="18"/>
        <v>0</v>
      </c>
      <c r="EI21" s="158">
        <f t="shared" ca="1" si="93"/>
        <v>0</v>
      </c>
      <c r="EJ21" s="158">
        <f t="shared" ca="1" si="19"/>
        <v>0</v>
      </c>
      <c r="EK21" s="158">
        <f t="shared" ca="1" si="19"/>
        <v>0</v>
      </c>
      <c r="EL21" s="158">
        <f t="shared" ca="1" si="19"/>
        <v>0</v>
      </c>
      <c r="EM21" s="158">
        <f t="shared" ca="1" si="19"/>
        <v>0</v>
      </c>
      <c r="EN21" s="158">
        <f t="shared" ca="1" si="19"/>
        <v>0</v>
      </c>
      <c r="EO21" s="158">
        <f t="shared" ca="1" si="19"/>
        <v>0</v>
      </c>
      <c r="EP21" s="158">
        <f t="shared" ca="1" si="19"/>
        <v>0</v>
      </c>
      <c r="EQ21" s="158">
        <f t="shared" ca="1" si="19"/>
        <v>0</v>
      </c>
      <c r="ER21" s="158">
        <f t="shared" ca="1" si="19"/>
        <v>0</v>
      </c>
      <c r="ES21" s="158">
        <f t="shared" ca="1" si="19"/>
        <v>0</v>
      </c>
      <c r="ET21" s="158">
        <f t="shared" ca="1" si="19"/>
        <v>0</v>
      </c>
      <c r="EU21" s="160">
        <f t="shared" ca="1" si="94"/>
        <v>0</v>
      </c>
      <c r="EV21" s="158" t="str">
        <f t="shared" ca="1" si="20"/>
        <v/>
      </c>
      <c r="EW21" s="158" t="str">
        <f t="shared" ca="1" si="20"/>
        <v/>
      </c>
      <c r="EX21" s="158" t="str">
        <f t="shared" ca="1" si="20"/>
        <v/>
      </c>
      <c r="EY21" s="158" t="str">
        <f t="shared" ca="1" si="20"/>
        <v/>
      </c>
      <c r="EZ21" s="158" t="str">
        <f t="shared" ca="1" si="20"/>
        <v/>
      </c>
      <c r="FA21" s="158" t="str">
        <f t="shared" ca="1" si="20"/>
        <v/>
      </c>
      <c r="FB21" s="158" t="str">
        <f t="shared" ca="1" si="20"/>
        <v/>
      </c>
      <c r="FC21" s="158" t="str">
        <f t="shared" ca="1" si="20"/>
        <v/>
      </c>
      <c r="FD21" s="158" t="str">
        <f t="shared" ca="1" si="20"/>
        <v/>
      </c>
      <c r="FE21" s="158" t="str">
        <f t="shared" ca="1" si="20"/>
        <v/>
      </c>
      <c r="FF21" s="158" t="str">
        <f t="shared" ca="1" si="20"/>
        <v/>
      </c>
      <c r="FG21" s="158" t="str">
        <f t="shared" ca="1" si="20"/>
        <v/>
      </c>
      <c r="FH21" s="160">
        <f t="shared" ca="1" si="95"/>
        <v>0</v>
      </c>
      <c r="FI21" s="161">
        <f t="shared" ca="1" si="96"/>
        <v>0</v>
      </c>
      <c r="FJ21" s="162"/>
      <c r="FK21" s="158">
        <f t="shared" ca="1" si="97"/>
        <v>0</v>
      </c>
      <c r="FL21" s="158">
        <f t="shared" ca="1" si="98"/>
        <v>0</v>
      </c>
      <c r="FM21" s="158">
        <f t="shared" ca="1" si="99"/>
        <v>0</v>
      </c>
      <c r="FN21" s="158">
        <f t="shared" ca="1" si="100"/>
        <v>0</v>
      </c>
      <c r="FO21" s="163"/>
      <c r="FP21" s="164" t="str">
        <f t="shared" ca="1" si="21"/>
        <v/>
      </c>
      <c r="FQ21" s="214" t="str">
        <f t="shared" ca="1" si="101"/>
        <v/>
      </c>
      <c r="FR21" s="165" t="str">
        <f t="shared" ca="1" si="102"/>
        <v/>
      </c>
      <c r="FS21" s="166"/>
      <c r="FT21" s="167">
        <f t="shared" ca="1" si="22"/>
        <v>0</v>
      </c>
      <c r="FU21" s="168">
        <f t="shared" ca="1" si="23"/>
        <v>0</v>
      </c>
      <c r="FV21" s="168">
        <f t="shared" ca="1" si="24"/>
        <v>0</v>
      </c>
      <c r="FW21" s="168">
        <f t="shared" ca="1" si="25"/>
        <v>0</v>
      </c>
      <c r="FX21" s="168">
        <f t="shared" ca="1" si="26"/>
        <v>0</v>
      </c>
      <c r="FY21" s="168">
        <f t="shared" ca="1" si="27"/>
        <v>0</v>
      </c>
      <c r="FZ21" s="168">
        <f t="shared" ca="1" si="103"/>
        <v>0</v>
      </c>
      <c r="GA21" s="168">
        <f t="shared" ca="1" si="28"/>
        <v>0</v>
      </c>
      <c r="GB21" s="168">
        <f t="shared" ca="1" si="29"/>
        <v>0</v>
      </c>
      <c r="GC21" s="168">
        <f t="shared" ca="1" si="30"/>
        <v>0</v>
      </c>
      <c r="GD21" s="168">
        <f t="shared" ca="1" si="31"/>
        <v>0</v>
      </c>
      <c r="GE21" s="168">
        <f t="shared" ca="1" si="32"/>
        <v>0</v>
      </c>
      <c r="GF21" s="168">
        <f t="shared" ca="1" si="33"/>
        <v>0</v>
      </c>
      <c r="GG21" s="167">
        <f t="shared" ca="1" si="104"/>
        <v>0</v>
      </c>
      <c r="GH21" s="167">
        <f t="shared" ca="1" si="105"/>
        <v>0</v>
      </c>
      <c r="GI21" s="167">
        <f t="shared" ca="1" si="106"/>
        <v>0</v>
      </c>
      <c r="GJ21" s="167">
        <f t="shared" ca="1" si="107"/>
        <v>0</v>
      </c>
      <c r="GK21" s="167">
        <f t="shared" ca="1" si="108"/>
        <v>0</v>
      </c>
      <c r="GL21" s="163"/>
      <c r="GM21" s="169">
        <f t="shared" ca="1" si="34"/>
        <v>0</v>
      </c>
      <c r="GN21" s="169">
        <f t="shared" ca="1" si="35"/>
        <v>0</v>
      </c>
      <c r="GO21" s="169">
        <f t="shared" ca="1" si="36"/>
        <v>0</v>
      </c>
      <c r="GP21" s="169">
        <f t="shared" ca="1" si="37"/>
        <v>0</v>
      </c>
      <c r="GQ21" s="169">
        <f t="shared" ca="1" si="38"/>
        <v>0</v>
      </c>
      <c r="GR21" s="169">
        <f t="shared" ca="1" si="39"/>
        <v>0</v>
      </c>
      <c r="GS21" s="169">
        <f t="shared" ca="1" si="40"/>
        <v>0</v>
      </c>
      <c r="GT21" s="169">
        <f t="shared" ca="1" si="41"/>
        <v>0</v>
      </c>
      <c r="GU21" s="169">
        <f t="shared" ca="1" si="42"/>
        <v>0</v>
      </c>
      <c r="GV21" s="169">
        <f t="shared" ca="1" si="43"/>
        <v>0</v>
      </c>
      <c r="GW21" s="169">
        <f t="shared" ca="1" si="44"/>
        <v>0</v>
      </c>
      <c r="GX21" s="170">
        <f t="shared" ca="1" si="45"/>
        <v>0</v>
      </c>
      <c r="GY21" s="171">
        <f t="shared" ca="1" si="109"/>
        <v>0</v>
      </c>
      <c r="GZ21" s="171">
        <f t="shared" ca="1" si="110"/>
        <v>0</v>
      </c>
      <c r="HA21" s="172">
        <f t="shared" ca="1" si="111"/>
        <v>0</v>
      </c>
      <c r="HB21" s="216">
        <f t="shared" ca="1" si="112"/>
        <v>1</v>
      </c>
      <c r="HC21" s="172">
        <f t="shared" ca="1" si="113"/>
        <v>0</v>
      </c>
      <c r="HD21" s="173">
        <f t="shared" ca="1" si="46"/>
        <v>0</v>
      </c>
      <c r="HE21" s="174">
        <f t="shared" ca="1" si="47"/>
        <v>0</v>
      </c>
      <c r="HF21" s="175">
        <f t="shared" ca="1" si="48"/>
        <v>0</v>
      </c>
      <c r="HG21" s="176" t="str">
        <f t="shared" ca="1" si="114"/>
        <v/>
      </c>
      <c r="HH21" s="177">
        <f t="shared" ca="1" si="115"/>
        <v>0</v>
      </c>
      <c r="HI21" s="217" t="str">
        <f t="shared" ca="1" si="116"/>
        <v/>
      </c>
      <c r="HJ21" s="207">
        <f t="shared" ca="1" si="117"/>
        <v>0</v>
      </c>
      <c r="HK21" s="220">
        <f t="shared" ca="1" si="118"/>
        <v>1</v>
      </c>
      <c r="HL21" s="190">
        <f t="shared" ca="1" si="119"/>
        <v>0</v>
      </c>
      <c r="HN21" s="167" t="str">
        <f t="shared" ca="1" si="49"/>
        <v/>
      </c>
      <c r="HO21" s="167" t="str">
        <f t="shared" ca="1" si="49"/>
        <v/>
      </c>
      <c r="HP21" s="167" t="str">
        <f t="shared" ca="1" si="49"/>
        <v/>
      </c>
      <c r="HQ21" s="167" t="str">
        <f t="shared" ca="1" si="49"/>
        <v/>
      </c>
      <c r="HR21" s="167" t="str">
        <f t="shared" ca="1" si="49"/>
        <v/>
      </c>
      <c r="HS21" s="167" t="str">
        <f t="shared" ca="1" si="49"/>
        <v/>
      </c>
      <c r="HT21" s="167" t="str">
        <f t="shared" ca="1" si="50"/>
        <v/>
      </c>
      <c r="HU21" s="167" t="str">
        <f t="shared" ca="1" si="50"/>
        <v/>
      </c>
      <c r="HV21" s="167" t="str">
        <f t="shared" ca="1" si="50"/>
        <v/>
      </c>
      <c r="HW21" s="167" t="str">
        <f t="shared" ca="1" si="50"/>
        <v/>
      </c>
      <c r="HX21" s="167" t="str">
        <f t="shared" ca="1" si="50"/>
        <v/>
      </c>
      <c r="HY21" s="167" t="str">
        <f t="shared" ca="1" si="50"/>
        <v/>
      </c>
      <c r="HZ21" s="167">
        <f t="shared" ca="1" si="120"/>
        <v>0</v>
      </c>
      <c r="IA21" s="215">
        <f t="shared" ca="1" si="121"/>
        <v>0</v>
      </c>
    </row>
    <row r="22" spans="2:235" x14ac:dyDescent="0.15">
      <c r="B22" s="135">
        <v>8</v>
      </c>
      <c r="C22" s="492"/>
      <c r="D22" s="493"/>
      <c r="E22" s="498"/>
      <c r="F22" s="499"/>
      <c r="G22" s="18"/>
      <c r="H22" s="3"/>
      <c r="I22" s="3"/>
      <c r="J22" s="4"/>
      <c r="K22" s="500"/>
      <c r="L22" s="501"/>
      <c r="M22" s="200"/>
      <c r="N22" s="19"/>
      <c r="O22" s="11"/>
      <c r="P22" s="19"/>
      <c r="Q22" s="11"/>
      <c r="R22" s="3"/>
      <c r="S22" s="5"/>
      <c r="T22" s="6"/>
      <c r="U22" s="1"/>
      <c r="V22" s="8"/>
      <c r="W22" s="8"/>
      <c r="X22" s="8"/>
      <c r="Y22" s="8"/>
      <c r="Z22" s="8"/>
      <c r="AA22" s="8"/>
      <c r="AB22" s="8"/>
      <c r="AC22" s="8"/>
      <c r="AD22" s="14"/>
      <c r="AE22" s="17"/>
      <c r="AF22" s="14"/>
      <c r="AG22" s="17"/>
      <c r="AH22" s="14"/>
      <c r="AI22" s="17"/>
      <c r="AJ22" s="15"/>
      <c r="AK22" s="15"/>
      <c r="AL22" s="15"/>
      <c r="AM22" s="15"/>
      <c r="AN22" s="15"/>
      <c r="AO22" s="15"/>
      <c r="AP22" s="15"/>
      <c r="AQ22" s="15"/>
      <c r="AR22" s="15"/>
      <c r="AS22" s="15"/>
      <c r="AT22" s="15"/>
      <c r="AU22" s="15"/>
      <c r="AV22" s="206"/>
      <c r="AW22" s="202"/>
      <c r="AX22" s="12"/>
      <c r="AY22" s="19"/>
      <c r="AZ22" s="209"/>
      <c r="BA22" s="203"/>
      <c r="BB22" s="205" t="str">
        <f t="shared" ca="1" si="4"/>
        <v/>
      </c>
      <c r="BC22" s="201"/>
      <c r="BD22" s="201"/>
      <c r="BE22" s="136">
        <f t="shared" ca="1" si="51"/>
        <v>0</v>
      </c>
      <c r="BF22" s="137"/>
      <c r="BG22" s="138" t="str">
        <f t="shared" ca="1" si="52"/>
        <v>○</v>
      </c>
      <c r="BH22" s="138" t="str">
        <f t="shared" ca="1" si="53"/>
        <v/>
      </c>
      <c r="BI22" s="138"/>
      <c r="BJ22" s="138" t="str">
        <f t="shared" ca="1" si="54"/>
        <v/>
      </c>
      <c r="BK22" s="138" t="str">
        <f t="shared" ca="1" si="55"/>
        <v>○</v>
      </c>
      <c r="BL22" s="138"/>
      <c r="BM22" s="138"/>
      <c r="BN22" s="138" t="str">
        <f t="shared" ca="1" si="56"/>
        <v/>
      </c>
      <c r="BO22" s="138" t="str">
        <f t="shared" ca="1" si="57"/>
        <v>○</v>
      </c>
      <c r="BP22" s="138" t="str">
        <f t="shared" ca="1" si="58"/>
        <v/>
      </c>
      <c r="BQ22" s="138"/>
      <c r="BR22" s="178"/>
      <c r="BS22" s="180"/>
      <c r="BT22" s="180"/>
      <c r="BU22" s="180"/>
      <c r="BV22" s="180"/>
      <c r="BW22" s="180"/>
      <c r="BX22" s="180"/>
      <c r="BY22" s="180"/>
      <c r="BZ22" s="180"/>
      <c r="CA22" s="180"/>
      <c r="CB22" s="180"/>
      <c r="CC22" s="180"/>
      <c r="CD22" s="180"/>
      <c r="CE22" s="181"/>
      <c r="CF22" s="26">
        <v>21</v>
      </c>
      <c r="CG22" s="142">
        <f t="shared" ca="1" si="59"/>
        <v>8</v>
      </c>
      <c r="CH22" s="494">
        <f t="shared" ca="1" si="60"/>
        <v>0</v>
      </c>
      <c r="CI22" s="495"/>
      <c r="CJ22" s="496">
        <f t="shared" ca="1" si="61"/>
        <v>0</v>
      </c>
      <c r="CK22" s="497"/>
      <c r="CL22" s="143">
        <f t="shared" ca="1" si="62"/>
        <v>0</v>
      </c>
      <c r="CM22" s="142">
        <f t="shared" ca="1" si="63"/>
        <v>0</v>
      </c>
      <c r="CN22" s="144">
        <f t="shared" ca="1" si="64"/>
        <v>0</v>
      </c>
      <c r="CO22" s="145">
        <f t="shared" ca="1" si="65"/>
        <v>0</v>
      </c>
      <c r="CP22" s="494">
        <f t="shared" ca="1" si="66"/>
        <v>0</v>
      </c>
      <c r="CQ22" s="495"/>
      <c r="CR22" s="212">
        <f t="shared" ca="1" si="67"/>
        <v>1</v>
      </c>
      <c r="CS22" s="146">
        <f t="shared" ca="1" si="68"/>
        <v>0</v>
      </c>
      <c r="CT22" s="247">
        <f t="shared" ca="1" si="69"/>
        <v>12</v>
      </c>
      <c r="CU22" s="147">
        <f t="shared" ca="1" si="70"/>
        <v>0</v>
      </c>
      <c r="CV22" s="148">
        <f t="shared" ca="1" si="71"/>
        <v>0</v>
      </c>
      <c r="CW22" s="149">
        <f t="shared" ca="1" si="72"/>
        <v>0</v>
      </c>
      <c r="CX22" s="248">
        <f t="shared" ca="1" si="73"/>
        <v>0</v>
      </c>
      <c r="CY22" s="249">
        <f t="shared" ca="1" si="74"/>
        <v>0</v>
      </c>
      <c r="CZ22" s="142">
        <f t="shared" ca="1" si="75"/>
        <v>0</v>
      </c>
      <c r="DA22" s="150">
        <f t="shared" ca="1" si="76"/>
        <v>0</v>
      </c>
      <c r="DB22" s="149">
        <f t="shared" ca="1" si="77"/>
        <v>0</v>
      </c>
      <c r="DC22" s="149">
        <f t="shared" ca="1" si="78"/>
        <v>0</v>
      </c>
      <c r="DD22" s="142">
        <f t="shared" ca="1" si="79"/>
        <v>0</v>
      </c>
      <c r="DE22" s="213">
        <f t="shared" ca="1" si="80"/>
        <v>0</v>
      </c>
      <c r="DF22" s="142">
        <f t="shared" ca="1" si="81"/>
        <v>0</v>
      </c>
      <c r="DG22" s="151">
        <f t="shared" ca="1" si="82"/>
        <v>0</v>
      </c>
      <c r="DH22" s="152">
        <f t="shared" ca="1" si="83"/>
        <v>0</v>
      </c>
      <c r="DI22" s="213">
        <f t="shared" ca="1" si="84"/>
        <v>0</v>
      </c>
      <c r="DJ22" s="153"/>
      <c r="DK22" s="154">
        <f t="shared" ca="1" si="85"/>
        <v>0</v>
      </c>
      <c r="DL22" s="154">
        <f t="shared" ca="1" si="86"/>
        <v>0</v>
      </c>
      <c r="DM22" s="155">
        <f t="shared" ca="1" si="87"/>
        <v>0</v>
      </c>
      <c r="DN22" s="156">
        <f t="shared" ca="1" si="88"/>
        <v>1</v>
      </c>
      <c r="DO22" s="153"/>
      <c r="DP22" s="157">
        <f t="shared" ca="1" si="89"/>
        <v>0</v>
      </c>
      <c r="DQ22" s="158">
        <f t="shared" ca="1" si="90"/>
        <v>0</v>
      </c>
      <c r="DR22" s="158">
        <f t="shared" ca="1" si="5"/>
        <v>0</v>
      </c>
      <c r="DS22" s="158" t="str">
        <f t="shared" ca="1" si="91"/>
        <v/>
      </c>
      <c r="DT22" s="158">
        <f t="shared" ca="1" si="92"/>
        <v>0</v>
      </c>
      <c r="DU22" s="158" t="str">
        <f t="shared" ca="1" si="6"/>
        <v/>
      </c>
      <c r="DV22" s="159"/>
      <c r="DW22" s="157">
        <f t="shared" ca="1" si="7"/>
        <v>0</v>
      </c>
      <c r="DX22" s="151">
        <f t="shared" ca="1" si="8"/>
        <v>0</v>
      </c>
      <c r="DY22" s="151">
        <f t="shared" ca="1" si="9"/>
        <v>0</v>
      </c>
      <c r="DZ22" s="151">
        <f t="shared" ca="1" si="10"/>
        <v>0</v>
      </c>
      <c r="EA22" s="151">
        <f t="shared" ca="1" si="11"/>
        <v>0</v>
      </c>
      <c r="EB22" s="151">
        <f t="shared" ca="1" si="12"/>
        <v>0</v>
      </c>
      <c r="EC22" s="151">
        <f t="shared" ca="1" si="13"/>
        <v>0</v>
      </c>
      <c r="ED22" s="151">
        <f t="shared" ca="1" si="14"/>
        <v>0</v>
      </c>
      <c r="EE22" s="151">
        <f t="shared" ca="1" si="15"/>
        <v>0</v>
      </c>
      <c r="EF22" s="151">
        <f t="shared" ca="1" si="16"/>
        <v>0</v>
      </c>
      <c r="EG22" s="151">
        <f t="shared" ca="1" si="17"/>
        <v>0</v>
      </c>
      <c r="EH22" s="151">
        <f t="shared" ca="1" si="18"/>
        <v>0</v>
      </c>
      <c r="EI22" s="158">
        <f t="shared" ca="1" si="93"/>
        <v>0</v>
      </c>
      <c r="EJ22" s="158">
        <f t="shared" ca="1" si="19"/>
        <v>0</v>
      </c>
      <c r="EK22" s="158">
        <f t="shared" ca="1" si="19"/>
        <v>0</v>
      </c>
      <c r="EL22" s="158">
        <f t="shared" ca="1" si="19"/>
        <v>0</v>
      </c>
      <c r="EM22" s="158">
        <f t="shared" ca="1" si="19"/>
        <v>0</v>
      </c>
      <c r="EN22" s="158">
        <f t="shared" ca="1" si="19"/>
        <v>0</v>
      </c>
      <c r="EO22" s="158">
        <f t="shared" ca="1" si="19"/>
        <v>0</v>
      </c>
      <c r="EP22" s="158">
        <f t="shared" ca="1" si="19"/>
        <v>0</v>
      </c>
      <c r="EQ22" s="158">
        <f t="shared" ca="1" si="19"/>
        <v>0</v>
      </c>
      <c r="ER22" s="158">
        <f t="shared" ca="1" si="19"/>
        <v>0</v>
      </c>
      <c r="ES22" s="158">
        <f t="shared" ca="1" si="19"/>
        <v>0</v>
      </c>
      <c r="ET22" s="158">
        <f t="shared" ca="1" si="19"/>
        <v>0</v>
      </c>
      <c r="EU22" s="160">
        <f t="shared" ca="1" si="94"/>
        <v>0</v>
      </c>
      <c r="EV22" s="158" t="str">
        <f t="shared" ca="1" si="20"/>
        <v/>
      </c>
      <c r="EW22" s="158" t="str">
        <f t="shared" ca="1" si="20"/>
        <v/>
      </c>
      <c r="EX22" s="158" t="str">
        <f t="shared" ca="1" si="20"/>
        <v/>
      </c>
      <c r="EY22" s="158" t="str">
        <f t="shared" ca="1" si="20"/>
        <v/>
      </c>
      <c r="EZ22" s="158" t="str">
        <f t="shared" ca="1" si="20"/>
        <v/>
      </c>
      <c r="FA22" s="158" t="str">
        <f t="shared" ca="1" si="20"/>
        <v/>
      </c>
      <c r="FB22" s="158" t="str">
        <f t="shared" ca="1" si="20"/>
        <v/>
      </c>
      <c r="FC22" s="158" t="str">
        <f t="shared" ca="1" si="20"/>
        <v/>
      </c>
      <c r="FD22" s="158" t="str">
        <f t="shared" ca="1" si="20"/>
        <v/>
      </c>
      <c r="FE22" s="158" t="str">
        <f t="shared" ca="1" si="20"/>
        <v/>
      </c>
      <c r="FF22" s="158" t="str">
        <f t="shared" ca="1" si="20"/>
        <v/>
      </c>
      <c r="FG22" s="158" t="str">
        <f t="shared" ca="1" si="20"/>
        <v/>
      </c>
      <c r="FH22" s="160">
        <f t="shared" ca="1" si="95"/>
        <v>0</v>
      </c>
      <c r="FI22" s="161">
        <f t="shared" ca="1" si="96"/>
        <v>0</v>
      </c>
      <c r="FJ22" s="162"/>
      <c r="FK22" s="158">
        <f t="shared" ca="1" si="97"/>
        <v>0</v>
      </c>
      <c r="FL22" s="158">
        <f t="shared" ca="1" si="98"/>
        <v>0</v>
      </c>
      <c r="FM22" s="158">
        <f t="shared" ca="1" si="99"/>
        <v>0</v>
      </c>
      <c r="FN22" s="158">
        <f t="shared" ca="1" si="100"/>
        <v>0</v>
      </c>
      <c r="FO22" s="163"/>
      <c r="FP22" s="164" t="str">
        <f t="shared" ca="1" si="21"/>
        <v/>
      </c>
      <c r="FQ22" s="214" t="str">
        <f t="shared" ca="1" si="101"/>
        <v/>
      </c>
      <c r="FR22" s="165" t="str">
        <f t="shared" ca="1" si="102"/>
        <v/>
      </c>
      <c r="FS22" s="166"/>
      <c r="FT22" s="167">
        <f t="shared" ca="1" si="22"/>
        <v>0</v>
      </c>
      <c r="FU22" s="168">
        <f t="shared" ca="1" si="23"/>
        <v>0</v>
      </c>
      <c r="FV22" s="168">
        <f t="shared" ca="1" si="24"/>
        <v>0</v>
      </c>
      <c r="FW22" s="168">
        <f t="shared" ca="1" si="25"/>
        <v>0</v>
      </c>
      <c r="FX22" s="168">
        <f t="shared" ca="1" si="26"/>
        <v>0</v>
      </c>
      <c r="FY22" s="168">
        <f t="shared" ca="1" si="27"/>
        <v>0</v>
      </c>
      <c r="FZ22" s="168">
        <f t="shared" ca="1" si="103"/>
        <v>0</v>
      </c>
      <c r="GA22" s="168">
        <f t="shared" ca="1" si="28"/>
        <v>0</v>
      </c>
      <c r="GB22" s="168">
        <f t="shared" ca="1" si="29"/>
        <v>0</v>
      </c>
      <c r="GC22" s="168">
        <f t="shared" ca="1" si="30"/>
        <v>0</v>
      </c>
      <c r="GD22" s="168">
        <f t="shared" ca="1" si="31"/>
        <v>0</v>
      </c>
      <c r="GE22" s="168">
        <f t="shared" ca="1" si="32"/>
        <v>0</v>
      </c>
      <c r="GF22" s="168">
        <f t="shared" ca="1" si="33"/>
        <v>0</v>
      </c>
      <c r="GG22" s="167">
        <f t="shared" ca="1" si="104"/>
        <v>0</v>
      </c>
      <c r="GH22" s="167">
        <f t="shared" ca="1" si="105"/>
        <v>0</v>
      </c>
      <c r="GI22" s="167">
        <f t="shared" ca="1" si="106"/>
        <v>0</v>
      </c>
      <c r="GJ22" s="167">
        <f t="shared" ca="1" si="107"/>
        <v>0</v>
      </c>
      <c r="GK22" s="167">
        <f t="shared" ca="1" si="108"/>
        <v>0</v>
      </c>
      <c r="GL22" s="163"/>
      <c r="GM22" s="169">
        <f t="shared" ca="1" si="34"/>
        <v>0</v>
      </c>
      <c r="GN22" s="169">
        <f t="shared" ca="1" si="35"/>
        <v>0</v>
      </c>
      <c r="GO22" s="169">
        <f t="shared" ca="1" si="36"/>
        <v>0</v>
      </c>
      <c r="GP22" s="169">
        <f t="shared" ca="1" si="37"/>
        <v>0</v>
      </c>
      <c r="GQ22" s="169">
        <f t="shared" ca="1" si="38"/>
        <v>0</v>
      </c>
      <c r="GR22" s="169">
        <f t="shared" ca="1" si="39"/>
        <v>0</v>
      </c>
      <c r="GS22" s="169">
        <f t="shared" ca="1" si="40"/>
        <v>0</v>
      </c>
      <c r="GT22" s="169">
        <f t="shared" ca="1" si="41"/>
        <v>0</v>
      </c>
      <c r="GU22" s="169">
        <f t="shared" ca="1" si="42"/>
        <v>0</v>
      </c>
      <c r="GV22" s="169">
        <f t="shared" ca="1" si="43"/>
        <v>0</v>
      </c>
      <c r="GW22" s="169">
        <f t="shared" ca="1" si="44"/>
        <v>0</v>
      </c>
      <c r="GX22" s="170">
        <f t="shared" ca="1" si="45"/>
        <v>0</v>
      </c>
      <c r="GY22" s="171">
        <f t="shared" ca="1" si="109"/>
        <v>0</v>
      </c>
      <c r="GZ22" s="171">
        <f t="shared" ca="1" si="110"/>
        <v>0</v>
      </c>
      <c r="HA22" s="172">
        <f t="shared" ca="1" si="111"/>
        <v>0</v>
      </c>
      <c r="HB22" s="216">
        <f t="shared" ca="1" si="112"/>
        <v>1</v>
      </c>
      <c r="HC22" s="172">
        <f t="shared" ca="1" si="113"/>
        <v>0</v>
      </c>
      <c r="HD22" s="173">
        <f t="shared" ca="1" si="46"/>
        <v>0</v>
      </c>
      <c r="HE22" s="174">
        <f t="shared" ca="1" si="47"/>
        <v>0</v>
      </c>
      <c r="HF22" s="175">
        <f t="shared" ca="1" si="48"/>
        <v>0</v>
      </c>
      <c r="HG22" s="176" t="str">
        <f t="shared" ca="1" si="114"/>
        <v/>
      </c>
      <c r="HH22" s="177">
        <f t="shared" ca="1" si="115"/>
        <v>0</v>
      </c>
      <c r="HI22" s="217" t="str">
        <f t="shared" ca="1" si="116"/>
        <v/>
      </c>
      <c r="HJ22" s="207">
        <f t="shared" ca="1" si="117"/>
        <v>0</v>
      </c>
      <c r="HK22" s="220">
        <f t="shared" ca="1" si="118"/>
        <v>1</v>
      </c>
      <c r="HL22" s="190">
        <f t="shared" ca="1" si="119"/>
        <v>0</v>
      </c>
      <c r="HN22" s="167" t="str">
        <f t="shared" ca="1" si="49"/>
        <v/>
      </c>
      <c r="HO22" s="167" t="str">
        <f t="shared" ca="1" si="49"/>
        <v/>
      </c>
      <c r="HP22" s="167" t="str">
        <f t="shared" ca="1" si="49"/>
        <v/>
      </c>
      <c r="HQ22" s="167" t="str">
        <f t="shared" ca="1" si="49"/>
        <v/>
      </c>
      <c r="HR22" s="167" t="str">
        <f t="shared" ca="1" si="49"/>
        <v/>
      </c>
      <c r="HS22" s="167" t="str">
        <f t="shared" ca="1" si="49"/>
        <v/>
      </c>
      <c r="HT22" s="167" t="str">
        <f t="shared" ca="1" si="50"/>
        <v/>
      </c>
      <c r="HU22" s="167" t="str">
        <f t="shared" ca="1" si="50"/>
        <v/>
      </c>
      <c r="HV22" s="167" t="str">
        <f t="shared" ca="1" si="50"/>
        <v/>
      </c>
      <c r="HW22" s="167" t="str">
        <f t="shared" ca="1" si="50"/>
        <v/>
      </c>
      <c r="HX22" s="167" t="str">
        <f t="shared" ca="1" si="50"/>
        <v/>
      </c>
      <c r="HY22" s="167" t="str">
        <f t="shared" ca="1" si="50"/>
        <v/>
      </c>
      <c r="HZ22" s="167">
        <f t="shared" ca="1" si="120"/>
        <v>0</v>
      </c>
      <c r="IA22" s="215">
        <f t="shared" ca="1" si="121"/>
        <v>0</v>
      </c>
    </row>
    <row r="23" spans="2:235" x14ac:dyDescent="0.15">
      <c r="B23" s="135">
        <v>9</v>
      </c>
      <c r="C23" s="492"/>
      <c r="D23" s="493"/>
      <c r="E23" s="498"/>
      <c r="F23" s="499"/>
      <c r="G23" s="18"/>
      <c r="H23" s="3"/>
      <c r="I23" s="3"/>
      <c r="J23" s="4"/>
      <c r="K23" s="500"/>
      <c r="L23" s="501"/>
      <c r="M23" s="200"/>
      <c r="N23" s="19"/>
      <c r="O23" s="11"/>
      <c r="P23" s="19"/>
      <c r="Q23" s="11"/>
      <c r="R23" s="3"/>
      <c r="S23" s="5"/>
      <c r="T23" s="6"/>
      <c r="U23" s="1"/>
      <c r="V23" s="8"/>
      <c r="W23" s="8"/>
      <c r="X23" s="8"/>
      <c r="Y23" s="8"/>
      <c r="Z23" s="8"/>
      <c r="AA23" s="8"/>
      <c r="AB23" s="8"/>
      <c r="AC23" s="8"/>
      <c r="AD23" s="14"/>
      <c r="AE23" s="17"/>
      <c r="AF23" s="14"/>
      <c r="AG23" s="17"/>
      <c r="AH23" s="14"/>
      <c r="AI23" s="17"/>
      <c r="AJ23" s="15"/>
      <c r="AK23" s="15"/>
      <c r="AL23" s="15"/>
      <c r="AM23" s="15"/>
      <c r="AN23" s="15"/>
      <c r="AO23" s="15"/>
      <c r="AP23" s="15"/>
      <c r="AQ23" s="15"/>
      <c r="AR23" s="15"/>
      <c r="AS23" s="15"/>
      <c r="AT23" s="15"/>
      <c r="AU23" s="15"/>
      <c r="AV23" s="206"/>
      <c r="AW23" s="202"/>
      <c r="AX23" s="12"/>
      <c r="AY23" s="19"/>
      <c r="AZ23" s="209"/>
      <c r="BA23" s="203"/>
      <c r="BB23" s="205" t="str">
        <f t="shared" ca="1" si="4"/>
        <v/>
      </c>
      <c r="BC23" s="201"/>
      <c r="BD23" s="201"/>
      <c r="BE23" s="136">
        <f t="shared" ca="1" si="51"/>
        <v>0</v>
      </c>
      <c r="BF23" s="137"/>
      <c r="BG23" s="138" t="str">
        <f t="shared" ca="1" si="52"/>
        <v>○</v>
      </c>
      <c r="BH23" s="138" t="str">
        <f t="shared" ca="1" si="53"/>
        <v/>
      </c>
      <c r="BI23" s="138"/>
      <c r="BJ23" s="138" t="str">
        <f t="shared" ca="1" si="54"/>
        <v/>
      </c>
      <c r="BK23" s="138" t="str">
        <f t="shared" ca="1" si="55"/>
        <v>○</v>
      </c>
      <c r="BL23" s="138"/>
      <c r="BM23" s="138"/>
      <c r="BN23" s="138" t="str">
        <f t="shared" ca="1" si="56"/>
        <v/>
      </c>
      <c r="BO23" s="138" t="str">
        <f t="shared" ca="1" si="57"/>
        <v>○</v>
      </c>
      <c r="BP23" s="138" t="str">
        <f t="shared" ca="1" si="58"/>
        <v/>
      </c>
      <c r="BQ23" s="138"/>
      <c r="BR23" s="178"/>
      <c r="BS23" s="179" t="s">
        <v>150</v>
      </c>
      <c r="BT23" s="180"/>
      <c r="BU23" s="180"/>
      <c r="BV23" s="180"/>
      <c r="BW23" s="180"/>
      <c r="BX23" s="180"/>
      <c r="BY23" s="180"/>
      <c r="BZ23" s="180"/>
      <c r="CA23" s="180"/>
      <c r="CB23" s="180"/>
      <c r="CC23" s="180"/>
      <c r="CD23" s="180"/>
      <c r="CE23" s="181"/>
      <c r="CF23" s="26">
        <v>22</v>
      </c>
      <c r="CG23" s="142">
        <f t="shared" ca="1" si="59"/>
        <v>9</v>
      </c>
      <c r="CH23" s="494">
        <f t="shared" ca="1" si="60"/>
        <v>0</v>
      </c>
      <c r="CI23" s="495"/>
      <c r="CJ23" s="496">
        <f t="shared" ca="1" si="61"/>
        <v>0</v>
      </c>
      <c r="CK23" s="497"/>
      <c r="CL23" s="143">
        <f t="shared" ca="1" si="62"/>
        <v>0</v>
      </c>
      <c r="CM23" s="142">
        <f t="shared" ca="1" si="63"/>
        <v>0</v>
      </c>
      <c r="CN23" s="144">
        <f t="shared" ca="1" si="64"/>
        <v>0</v>
      </c>
      <c r="CO23" s="145">
        <f t="shared" ca="1" si="65"/>
        <v>0</v>
      </c>
      <c r="CP23" s="494">
        <f t="shared" ca="1" si="66"/>
        <v>0</v>
      </c>
      <c r="CQ23" s="495"/>
      <c r="CR23" s="212">
        <f t="shared" ca="1" si="67"/>
        <v>1</v>
      </c>
      <c r="CS23" s="146">
        <f t="shared" ca="1" si="68"/>
        <v>0</v>
      </c>
      <c r="CT23" s="247">
        <f t="shared" ca="1" si="69"/>
        <v>12</v>
      </c>
      <c r="CU23" s="147">
        <f t="shared" ca="1" si="70"/>
        <v>0</v>
      </c>
      <c r="CV23" s="148">
        <f t="shared" ca="1" si="71"/>
        <v>0</v>
      </c>
      <c r="CW23" s="149">
        <f t="shared" ca="1" si="72"/>
        <v>0</v>
      </c>
      <c r="CX23" s="248">
        <f t="shared" ca="1" si="73"/>
        <v>0</v>
      </c>
      <c r="CY23" s="249">
        <f t="shared" ca="1" si="74"/>
        <v>0</v>
      </c>
      <c r="CZ23" s="142">
        <f t="shared" ca="1" si="75"/>
        <v>0</v>
      </c>
      <c r="DA23" s="150">
        <f t="shared" ca="1" si="76"/>
        <v>0</v>
      </c>
      <c r="DB23" s="149">
        <f t="shared" ca="1" si="77"/>
        <v>0</v>
      </c>
      <c r="DC23" s="149">
        <f t="shared" ca="1" si="78"/>
        <v>0</v>
      </c>
      <c r="DD23" s="142">
        <f t="shared" ca="1" si="79"/>
        <v>0</v>
      </c>
      <c r="DE23" s="213">
        <f t="shared" ca="1" si="80"/>
        <v>0</v>
      </c>
      <c r="DF23" s="142">
        <f t="shared" ca="1" si="81"/>
        <v>0</v>
      </c>
      <c r="DG23" s="151">
        <f t="shared" ca="1" si="82"/>
        <v>0</v>
      </c>
      <c r="DH23" s="152">
        <f t="shared" ca="1" si="83"/>
        <v>0</v>
      </c>
      <c r="DI23" s="213">
        <f t="shared" ca="1" si="84"/>
        <v>0</v>
      </c>
      <c r="DJ23" s="153"/>
      <c r="DK23" s="154">
        <f t="shared" ca="1" si="85"/>
        <v>0</v>
      </c>
      <c r="DL23" s="154">
        <f t="shared" ca="1" si="86"/>
        <v>0</v>
      </c>
      <c r="DM23" s="155">
        <f t="shared" ca="1" si="87"/>
        <v>0</v>
      </c>
      <c r="DN23" s="156">
        <f t="shared" ca="1" si="88"/>
        <v>1</v>
      </c>
      <c r="DO23" s="153"/>
      <c r="DP23" s="157">
        <f t="shared" ca="1" si="89"/>
        <v>0</v>
      </c>
      <c r="DQ23" s="158">
        <f t="shared" ca="1" si="90"/>
        <v>0</v>
      </c>
      <c r="DR23" s="158">
        <f t="shared" ca="1" si="5"/>
        <v>0</v>
      </c>
      <c r="DS23" s="158" t="str">
        <f t="shared" ca="1" si="91"/>
        <v/>
      </c>
      <c r="DT23" s="158">
        <f t="shared" ca="1" si="92"/>
        <v>0</v>
      </c>
      <c r="DU23" s="158" t="str">
        <f t="shared" ca="1" si="6"/>
        <v/>
      </c>
      <c r="DV23" s="159"/>
      <c r="DW23" s="157">
        <f t="shared" ca="1" si="7"/>
        <v>0</v>
      </c>
      <c r="DX23" s="151">
        <f t="shared" ca="1" si="8"/>
        <v>0</v>
      </c>
      <c r="DY23" s="151">
        <f t="shared" ca="1" si="9"/>
        <v>0</v>
      </c>
      <c r="DZ23" s="151">
        <f t="shared" ca="1" si="10"/>
        <v>0</v>
      </c>
      <c r="EA23" s="151">
        <f t="shared" ca="1" si="11"/>
        <v>0</v>
      </c>
      <c r="EB23" s="151">
        <f t="shared" ca="1" si="12"/>
        <v>0</v>
      </c>
      <c r="EC23" s="151">
        <f t="shared" ca="1" si="13"/>
        <v>0</v>
      </c>
      <c r="ED23" s="151">
        <f t="shared" ca="1" si="14"/>
        <v>0</v>
      </c>
      <c r="EE23" s="151">
        <f t="shared" ca="1" si="15"/>
        <v>0</v>
      </c>
      <c r="EF23" s="151">
        <f t="shared" ca="1" si="16"/>
        <v>0</v>
      </c>
      <c r="EG23" s="151">
        <f t="shared" ca="1" si="17"/>
        <v>0</v>
      </c>
      <c r="EH23" s="151">
        <f t="shared" ca="1" si="18"/>
        <v>0</v>
      </c>
      <c r="EI23" s="158">
        <f t="shared" ca="1" si="93"/>
        <v>0</v>
      </c>
      <c r="EJ23" s="158">
        <f t="shared" ca="1" si="19"/>
        <v>0</v>
      </c>
      <c r="EK23" s="158">
        <f t="shared" ca="1" si="19"/>
        <v>0</v>
      </c>
      <c r="EL23" s="158">
        <f t="shared" ca="1" si="19"/>
        <v>0</v>
      </c>
      <c r="EM23" s="158">
        <f t="shared" ca="1" si="19"/>
        <v>0</v>
      </c>
      <c r="EN23" s="158">
        <f t="shared" ca="1" si="19"/>
        <v>0</v>
      </c>
      <c r="EO23" s="158">
        <f t="shared" ca="1" si="19"/>
        <v>0</v>
      </c>
      <c r="EP23" s="158">
        <f t="shared" ca="1" si="19"/>
        <v>0</v>
      </c>
      <c r="EQ23" s="158">
        <f t="shared" ca="1" si="19"/>
        <v>0</v>
      </c>
      <c r="ER23" s="158">
        <f t="shared" ca="1" si="19"/>
        <v>0</v>
      </c>
      <c r="ES23" s="158">
        <f t="shared" ca="1" si="19"/>
        <v>0</v>
      </c>
      <c r="ET23" s="158">
        <f t="shared" ca="1" si="19"/>
        <v>0</v>
      </c>
      <c r="EU23" s="160">
        <f t="shared" ca="1" si="94"/>
        <v>0</v>
      </c>
      <c r="EV23" s="158" t="str">
        <f t="shared" ca="1" si="20"/>
        <v/>
      </c>
      <c r="EW23" s="158" t="str">
        <f t="shared" ca="1" si="20"/>
        <v/>
      </c>
      <c r="EX23" s="158" t="str">
        <f t="shared" ca="1" si="20"/>
        <v/>
      </c>
      <c r="EY23" s="158" t="str">
        <f t="shared" ca="1" si="20"/>
        <v/>
      </c>
      <c r="EZ23" s="158" t="str">
        <f t="shared" ca="1" si="20"/>
        <v/>
      </c>
      <c r="FA23" s="158" t="str">
        <f t="shared" ca="1" si="20"/>
        <v/>
      </c>
      <c r="FB23" s="158" t="str">
        <f t="shared" ca="1" si="20"/>
        <v/>
      </c>
      <c r="FC23" s="158" t="str">
        <f t="shared" ca="1" si="20"/>
        <v/>
      </c>
      <c r="FD23" s="158" t="str">
        <f t="shared" ca="1" si="20"/>
        <v/>
      </c>
      <c r="FE23" s="158" t="str">
        <f t="shared" ca="1" si="20"/>
        <v/>
      </c>
      <c r="FF23" s="158" t="str">
        <f t="shared" ca="1" si="20"/>
        <v/>
      </c>
      <c r="FG23" s="158" t="str">
        <f t="shared" ca="1" si="20"/>
        <v/>
      </c>
      <c r="FH23" s="160">
        <f t="shared" ca="1" si="95"/>
        <v>0</v>
      </c>
      <c r="FI23" s="161">
        <f t="shared" ca="1" si="96"/>
        <v>0</v>
      </c>
      <c r="FJ23" s="162"/>
      <c r="FK23" s="158">
        <f t="shared" ca="1" si="97"/>
        <v>0</v>
      </c>
      <c r="FL23" s="158">
        <f t="shared" ca="1" si="98"/>
        <v>0</v>
      </c>
      <c r="FM23" s="158">
        <f t="shared" ca="1" si="99"/>
        <v>0</v>
      </c>
      <c r="FN23" s="158">
        <f t="shared" ca="1" si="100"/>
        <v>0</v>
      </c>
      <c r="FO23" s="163"/>
      <c r="FP23" s="164" t="str">
        <f t="shared" ca="1" si="21"/>
        <v/>
      </c>
      <c r="FQ23" s="214" t="str">
        <f t="shared" ca="1" si="101"/>
        <v/>
      </c>
      <c r="FR23" s="165" t="str">
        <f t="shared" ca="1" si="102"/>
        <v/>
      </c>
      <c r="FS23" s="166"/>
      <c r="FT23" s="167">
        <f t="shared" ca="1" si="22"/>
        <v>0</v>
      </c>
      <c r="FU23" s="168">
        <f t="shared" ca="1" si="23"/>
        <v>0</v>
      </c>
      <c r="FV23" s="168">
        <f t="shared" ca="1" si="24"/>
        <v>0</v>
      </c>
      <c r="FW23" s="168">
        <f t="shared" ca="1" si="25"/>
        <v>0</v>
      </c>
      <c r="FX23" s="168">
        <f t="shared" ca="1" si="26"/>
        <v>0</v>
      </c>
      <c r="FY23" s="168">
        <f t="shared" ca="1" si="27"/>
        <v>0</v>
      </c>
      <c r="FZ23" s="168">
        <f t="shared" ca="1" si="103"/>
        <v>0</v>
      </c>
      <c r="GA23" s="168">
        <f t="shared" ca="1" si="28"/>
        <v>0</v>
      </c>
      <c r="GB23" s="168">
        <f t="shared" ca="1" si="29"/>
        <v>0</v>
      </c>
      <c r="GC23" s="168">
        <f t="shared" ca="1" si="30"/>
        <v>0</v>
      </c>
      <c r="GD23" s="168">
        <f t="shared" ca="1" si="31"/>
        <v>0</v>
      </c>
      <c r="GE23" s="168">
        <f t="shared" ca="1" si="32"/>
        <v>0</v>
      </c>
      <c r="GF23" s="168">
        <f t="shared" ca="1" si="33"/>
        <v>0</v>
      </c>
      <c r="GG23" s="167">
        <f t="shared" ca="1" si="104"/>
        <v>0</v>
      </c>
      <c r="GH23" s="167">
        <f t="shared" ca="1" si="105"/>
        <v>0</v>
      </c>
      <c r="GI23" s="167">
        <f t="shared" ca="1" si="106"/>
        <v>0</v>
      </c>
      <c r="GJ23" s="167">
        <f t="shared" ca="1" si="107"/>
        <v>0</v>
      </c>
      <c r="GK23" s="167">
        <f t="shared" ca="1" si="108"/>
        <v>0</v>
      </c>
      <c r="GL23" s="163"/>
      <c r="GM23" s="169">
        <f t="shared" ca="1" si="34"/>
        <v>0</v>
      </c>
      <c r="GN23" s="169">
        <f t="shared" ca="1" si="35"/>
        <v>0</v>
      </c>
      <c r="GO23" s="169">
        <f t="shared" ca="1" si="36"/>
        <v>0</v>
      </c>
      <c r="GP23" s="169">
        <f t="shared" ca="1" si="37"/>
        <v>0</v>
      </c>
      <c r="GQ23" s="169">
        <f t="shared" ca="1" si="38"/>
        <v>0</v>
      </c>
      <c r="GR23" s="169">
        <f t="shared" ca="1" si="39"/>
        <v>0</v>
      </c>
      <c r="GS23" s="169">
        <f t="shared" ca="1" si="40"/>
        <v>0</v>
      </c>
      <c r="GT23" s="169">
        <f t="shared" ca="1" si="41"/>
        <v>0</v>
      </c>
      <c r="GU23" s="169">
        <f t="shared" ca="1" si="42"/>
        <v>0</v>
      </c>
      <c r="GV23" s="169">
        <f t="shared" ca="1" si="43"/>
        <v>0</v>
      </c>
      <c r="GW23" s="169">
        <f t="shared" ca="1" si="44"/>
        <v>0</v>
      </c>
      <c r="GX23" s="170">
        <f t="shared" ca="1" si="45"/>
        <v>0</v>
      </c>
      <c r="GY23" s="171">
        <f t="shared" ca="1" si="109"/>
        <v>0</v>
      </c>
      <c r="GZ23" s="171">
        <f t="shared" ca="1" si="110"/>
        <v>0</v>
      </c>
      <c r="HA23" s="172">
        <f t="shared" ca="1" si="111"/>
        <v>0</v>
      </c>
      <c r="HB23" s="216">
        <f t="shared" ca="1" si="112"/>
        <v>1</v>
      </c>
      <c r="HC23" s="172">
        <f t="shared" ca="1" si="113"/>
        <v>0</v>
      </c>
      <c r="HD23" s="173">
        <f t="shared" ca="1" si="46"/>
        <v>0</v>
      </c>
      <c r="HE23" s="174">
        <f t="shared" ca="1" si="47"/>
        <v>0</v>
      </c>
      <c r="HF23" s="175">
        <f t="shared" ca="1" si="48"/>
        <v>0</v>
      </c>
      <c r="HG23" s="176" t="str">
        <f t="shared" ca="1" si="114"/>
        <v/>
      </c>
      <c r="HH23" s="177">
        <f t="shared" ca="1" si="115"/>
        <v>0</v>
      </c>
      <c r="HI23" s="217" t="str">
        <f t="shared" ca="1" si="116"/>
        <v/>
      </c>
      <c r="HJ23" s="207">
        <f t="shared" ca="1" si="117"/>
        <v>0</v>
      </c>
      <c r="HK23" s="220">
        <f t="shared" ca="1" si="118"/>
        <v>1</v>
      </c>
      <c r="HL23" s="190">
        <f t="shared" ca="1" si="119"/>
        <v>0</v>
      </c>
      <c r="HN23" s="167" t="str">
        <f t="shared" ca="1" si="49"/>
        <v/>
      </c>
      <c r="HO23" s="167" t="str">
        <f t="shared" ca="1" si="49"/>
        <v/>
      </c>
      <c r="HP23" s="167" t="str">
        <f t="shared" ca="1" si="49"/>
        <v/>
      </c>
      <c r="HQ23" s="167" t="str">
        <f t="shared" ca="1" si="49"/>
        <v/>
      </c>
      <c r="HR23" s="167" t="str">
        <f t="shared" ca="1" si="49"/>
        <v/>
      </c>
      <c r="HS23" s="167" t="str">
        <f t="shared" ca="1" si="49"/>
        <v/>
      </c>
      <c r="HT23" s="167" t="str">
        <f t="shared" ca="1" si="50"/>
        <v/>
      </c>
      <c r="HU23" s="167" t="str">
        <f t="shared" ca="1" si="50"/>
        <v/>
      </c>
      <c r="HV23" s="167" t="str">
        <f t="shared" ca="1" si="50"/>
        <v/>
      </c>
      <c r="HW23" s="167" t="str">
        <f t="shared" ca="1" si="50"/>
        <v/>
      </c>
      <c r="HX23" s="167" t="str">
        <f t="shared" ca="1" si="50"/>
        <v/>
      </c>
      <c r="HY23" s="167" t="str">
        <f t="shared" ca="1" si="50"/>
        <v/>
      </c>
      <c r="HZ23" s="167">
        <f t="shared" ca="1" si="120"/>
        <v>0</v>
      </c>
      <c r="IA23" s="215">
        <f t="shared" ca="1" si="121"/>
        <v>0</v>
      </c>
    </row>
    <row r="24" spans="2:235" x14ac:dyDescent="0.15">
      <c r="B24" s="135">
        <v>10</v>
      </c>
      <c r="C24" s="492"/>
      <c r="D24" s="493"/>
      <c r="E24" s="498"/>
      <c r="F24" s="499"/>
      <c r="G24" s="18"/>
      <c r="H24" s="3"/>
      <c r="I24" s="3"/>
      <c r="J24" s="4"/>
      <c r="K24" s="500"/>
      <c r="L24" s="501"/>
      <c r="M24" s="200"/>
      <c r="N24" s="19"/>
      <c r="O24" s="11"/>
      <c r="P24" s="19"/>
      <c r="Q24" s="11"/>
      <c r="R24" s="3"/>
      <c r="S24" s="5"/>
      <c r="T24" s="6"/>
      <c r="U24" s="1"/>
      <c r="V24" s="8"/>
      <c r="W24" s="8"/>
      <c r="X24" s="13"/>
      <c r="Y24" s="13"/>
      <c r="Z24" s="13"/>
      <c r="AA24" s="13"/>
      <c r="AB24" s="13"/>
      <c r="AC24" s="13"/>
      <c r="AD24" s="14"/>
      <c r="AE24" s="17"/>
      <c r="AF24" s="14"/>
      <c r="AG24" s="17"/>
      <c r="AH24" s="14"/>
      <c r="AI24" s="17"/>
      <c r="AJ24" s="15"/>
      <c r="AK24" s="15"/>
      <c r="AL24" s="15"/>
      <c r="AM24" s="15"/>
      <c r="AN24" s="15"/>
      <c r="AO24" s="15"/>
      <c r="AP24" s="15"/>
      <c r="AQ24" s="15"/>
      <c r="AR24" s="15"/>
      <c r="AS24" s="15"/>
      <c r="AT24" s="15"/>
      <c r="AU24" s="15"/>
      <c r="AV24" s="206"/>
      <c r="AW24" s="202"/>
      <c r="AX24" s="12"/>
      <c r="AY24" s="19"/>
      <c r="AZ24" s="209"/>
      <c r="BA24" s="203"/>
      <c r="BB24" s="205" t="str">
        <f t="shared" ca="1" si="4"/>
        <v/>
      </c>
      <c r="BC24" s="201"/>
      <c r="BD24" s="201"/>
      <c r="BE24" s="136">
        <f t="shared" ca="1" si="51"/>
        <v>0</v>
      </c>
      <c r="BF24" s="137"/>
      <c r="BG24" s="138" t="str">
        <f t="shared" ca="1" si="52"/>
        <v>○</v>
      </c>
      <c r="BH24" s="138" t="str">
        <f t="shared" ca="1" si="53"/>
        <v/>
      </c>
      <c r="BI24" s="138"/>
      <c r="BJ24" s="138" t="str">
        <f t="shared" ca="1" si="54"/>
        <v/>
      </c>
      <c r="BK24" s="138" t="str">
        <f t="shared" ca="1" si="55"/>
        <v>○</v>
      </c>
      <c r="BL24" s="138"/>
      <c r="BM24" s="138"/>
      <c r="BN24" s="138" t="str">
        <f t="shared" ca="1" si="56"/>
        <v/>
      </c>
      <c r="BO24" s="138" t="str">
        <f t="shared" ca="1" si="57"/>
        <v>○</v>
      </c>
      <c r="BP24" s="138" t="str">
        <f t="shared" ca="1" si="58"/>
        <v/>
      </c>
      <c r="BQ24" s="138"/>
      <c r="BR24" s="178"/>
      <c r="BS24" s="187">
        <v>4</v>
      </c>
      <c r="BT24" s="187">
        <v>5</v>
      </c>
      <c r="BU24" s="187">
        <v>6</v>
      </c>
      <c r="BV24" s="187">
        <v>7</v>
      </c>
      <c r="BW24" s="187">
        <v>8</v>
      </c>
      <c r="BX24" s="187">
        <v>9</v>
      </c>
      <c r="BY24" s="187">
        <v>10</v>
      </c>
      <c r="BZ24" s="187">
        <v>11</v>
      </c>
      <c r="CA24" s="187">
        <v>12</v>
      </c>
      <c r="CB24" s="187">
        <v>1</v>
      </c>
      <c r="CC24" s="187">
        <v>2</v>
      </c>
      <c r="CD24" s="187">
        <v>3</v>
      </c>
      <c r="CE24" s="181"/>
      <c r="CF24" s="26">
        <v>23</v>
      </c>
      <c r="CG24" s="142">
        <f t="shared" ca="1" si="59"/>
        <v>10</v>
      </c>
      <c r="CH24" s="494">
        <f t="shared" ca="1" si="60"/>
        <v>0</v>
      </c>
      <c r="CI24" s="495"/>
      <c r="CJ24" s="496">
        <f t="shared" ca="1" si="61"/>
        <v>0</v>
      </c>
      <c r="CK24" s="497"/>
      <c r="CL24" s="143">
        <f t="shared" ca="1" si="62"/>
        <v>0</v>
      </c>
      <c r="CM24" s="142">
        <f t="shared" ca="1" si="63"/>
        <v>0</v>
      </c>
      <c r="CN24" s="144">
        <f t="shared" ca="1" si="64"/>
        <v>0</v>
      </c>
      <c r="CO24" s="145">
        <f t="shared" ca="1" si="65"/>
        <v>0</v>
      </c>
      <c r="CP24" s="494">
        <f t="shared" ca="1" si="66"/>
        <v>0</v>
      </c>
      <c r="CQ24" s="495"/>
      <c r="CR24" s="212">
        <f t="shared" ca="1" si="67"/>
        <v>1</v>
      </c>
      <c r="CS24" s="146">
        <f t="shared" ca="1" si="68"/>
        <v>0</v>
      </c>
      <c r="CT24" s="247">
        <f t="shared" ca="1" si="69"/>
        <v>12</v>
      </c>
      <c r="CU24" s="147">
        <f t="shared" ca="1" si="70"/>
        <v>0</v>
      </c>
      <c r="CV24" s="148">
        <f t="shared" ca="1" si="71"/>
        <v>0</v>
      </c>
      <c r="CW24" s="149">
        <f t="shared" ca="1" si="72"/>
        <v>0</v>
      </c>
      <c r="CX24" s="248">
        <f t="shared" ca="1" si="73"/>
        <v>0</v>
      </c>
      <c r="CY24" s="249">
        <f t="shared" ca="1" si="74"/>
        <v>0</v>
      </c>
      <c r="CZ24" s="142">
        <f t="shared" ca="1" si="75"/>
        <v>0</v>
      </c>
      <c r="DA24" s="150">
        <f t="shared" ca="1" si="76"/>
        <v>0</v>
      </c>
      <c r="DB24" s="149">
        <f t="shared" ca="1" si="77"/>
        <v>0</v>
      </c>
      <c r="DC24" s="149">
        <f t="shared" ca="1" si="78"/>
        <v>0</v>
      </c>
      <c r="DD24" s="142">
        <f t="shared" ca="1" si="79"/>
        <v>0</v>
      </c>
      <c r="DE24" s="213">
        <f t="shared" ca="1" si="80"/>
        <v>0</v>
      </c>
      <c r="DF24" s="142">
        <f t="shared" ca="1" si="81"/>
        <v>0</v>
      </c>
      <c r="DG24" s="151">
        <f t="shared" ca="1" si="82"/>
        <v>0</v>
      </c>
      <c r="DH24" s="152">
        <f t="shared" ca="1" si="83"/>
        <v>0</v>
      </c>
      <c r="DI24" s="213">
        <f t="shared" ca="1" si="84"/>
        <v>0</v>
      </c>
      <c r="DJ24" s="153"/>
      <c r="DK24" s="154">
        <f t="shared" ca="1" si="85"/>
        <v>0</v>
      </c>
      <c r="DL24" s="154">
        <f t="shared" ca="1" si="86"/>
        <v>0</v>
      </c>
      <c r="DM24" s="155">
        <f t="shared" ca="1" si="87"/>
        <v>0</v>
      </c>
      <c r="DN24" s="156">
        <f t="shared" ca="1" si="88"/>
        <v>1</v>
      </c>
      <c r="DO24" s="153"/>
      <c r="DP24" s="157">
        <f t="shared" ca="1" si="89"/>
        <v>0</v>
      </c>
      <c r="DQ24" s="158">
        <f t="shared" ca="1" si="90"/>
        <v>0</v>
      </c>
      <c r="DR24" s="158">
        <f t="shared" ca="1" si="5"/>
        <v>0</v>
      </c>
      <c r="DS24" s="158" t="str">
        <f t="shared" ca="1" si="91"/>
        <v/>
      </c>
      <c r="DT24" s="158">
        <f t="shared" ca="1" si="92"/>
        <v>0</v>
      </c>
      <c r="DU24" s="158" t="str">
        <f t="shared" ca="1" si="6"/>
        <v/>
      </c>
      <c r="DV24" s="159"/>
      <c r="DW24" s="157">
        <f t="shared" ca="1" si="7"/>
        <v>0</v>
      </c>
      <c r="DX24" s="151">
        <f t="shared" ca="1" si="8"/>
        <v>0</v>
      </c>
      <c r="DY24" s="151">
        <f t="shared" ca="1" si="9"/>
        <v>0</v>
      </c>
      <c r="DZ24" s="151">
        <f t="shared" ca="1" si="10"/>
        <v>0</v>
      </c>
      <c r="EA24" s="151">
        <f t="shared" ca="1" si="11"/>
        <v>0</v>
      </c>
      <c r="EB24" s="151">
        <f t="shared" ca="1" si="12"/>
        <v>0</v>
      </c>
      <c r="EC24" s="151">
        <f t="shared" ca="1" si="13"/>
        <v>0</v>
      </c>
      <c r="ED24" s="151">
        <f t="shared" ca="1" si="14"/>
        <v>0</v>
      </c>
      <c r="EE24" s="151">
        <f t="shared" ca="1" si="15"/>
        <v>0</v>
      </c>
      <c r="EF24" s="151">
        <f t="shared" ca="1" si="16"/>
        <v>0</v>
      </c>
      <c r="EG24" s="151">
        <f t="shared" ca="1" si="17"/>
        <v>0</v>
      </c>
      <c r="EH24" s="151">
        <f t="shared" ca="1" si="18"/>
        <v>0</v>
      </c>
      <c r="EI24" s="158">
        <f t="shared" ca="1" si="93"/>
        <v>0</v>
      </c>
      <c r="EJ24" s="158">
        <f t="shared" ca="1" si="19"/>
        <v>0</v>
      </c>
      <c r="EK24" s="158">
        <f t="shared" ca="1" si="19"/>
        <v>0</v>
      </c>
      <c r="EL24" s="158">
        <f t="shared" ca="1" si="19"/>
        <v>0</v>
      </c>
      <c r="EM24" s="158">
        <f t="shared" ca="1" si="19"/>
        <v>0</v>
      </c>
      <c r="EN24" s="158">
        <f t="shared" ca="1" si="19"/>
        <v>0</v>
      </c>
      <c r="EO24" s="158">
        <f t="shared" ca="1" si="19"/>
        <v>0</v>
      </c>
      <c r="EP24" s="158">
        <f t="shared" ca="1" si="19"/>
        <v>0</v>
      </c>
      <c r="EQ24" s="158">
        <f t="shared" ca="1" si="19"/>
        <v>0</v>
      </c>
      <c r="ER24" s="158">
        <f t="shared" ca="1" si="19"/>
        <v>0</v>
      </c>
      <c r="ES24" s="158">
        <f t="shared" ca="1" si="19"/>
        <v>0</v>
      </c>
      <c r="ET24" s="158">
        <f t="shared" ca="1" si="19"/>
        <v>0</v>
      </c>
      <c r="EU24" s="160">
        <f t="shared" ca="1" si="94"/>
        <v>0</v>
      </c>
      <c r="EV24" s="158" t="str">
        <f t="shared" ca="1" si="20"/>
        <v/>
      </c>
      <c r="EW24" s="158" t="str">
        <f t="shared" ca="1" si="20"/>
        <v/>
      </c>
      <c r="EX24" s="158" t="str">
        <f t="shared" ca="1" si="20"/>
        <v/>
      </c>
      <c r="EY24" s="158" t="str">
        <f t="shared" ca="1" si="20"/>
        <v/>
      </c>
      <c r="EZ24" s="158" t="str">
        <f t="shared" ca="1" si="20"/>
        <v/>
      </c>
      <c r="FA24" s="158" t="str">
        <f t="shared" ca="1" si="20"/>
        <v/>
      </c>
      <c r="FB24" s="158" t="str">
        <f t="shared" ca="1" si="20"/>
        <v/>
      </c>
      <c r="FC24" s="158" t="str">
        <f t="shared" ca="1" si="20"/>
        <v/>
      </c>
      <c r="FD24" s="158" t="str">
        <f t="shared" ca="1" si="20"/>
        <v/>
      </c>
      <c r="FE24" s="158" t="str">
        <f t="shared" ca="1" si="20"/>
        <v/>
      </c>
      <c r="FF24" s="158" t="str">
        <f t="shared" ca="1" si="20"/>
        <v/>
      </c>
      <c r="FG24" s="158" t="str">
        <f t="shared" ca="1" si="20"/>
        <v/>
      </c>
      <c r="FH24" s="160">
        <f t="shared" ca="1" si="95"/>
        <v>0</v>
      </c>
      <c r="FI24" s="158">
        <f t="shared" ca="1" si="96"/>
        <v>0</v>
      </c>
      <c r="FJ24" s="159"/>
      <c r="FK24" s="158">
        <f t="shared" ca="1" si="97"/>
        <v>0</v>
      </c>
      <c r="FL24" s="158">
        <f t="shared" ca="1" si="98"/>
        <v>0</v>
      </c>
      <c r="FM24" s="158">
        <f t="shared" ca="1" si="99"/>
        <v>0</v>
      </c>
      <c r="FN24" s="158">
        <f t="shared" ca="1" si="100"/>
        <v>0</v>
      </c>
      <c r="FO24" s="159"/>
      <c r="FP24" s="164" t="str">
        <f t="shared" ca="1" si="21"/>
        <v/>
      </c>
      <c r="FQ24" s="214" t="str">
        <f t="shared" ca="1" si="101"/>
        <v/>
      </c>
      <c r="FR24" s="165" t="str">
        <f t="shared" ca="1" si="102"/>
        <v/>
      </c>
      <c r="FS24" s="166"/>
      <c r="FT24" s="167">
        <f t="shared" ca="1" si="22"/>
        <v>0</v>
      </c>
      <c r="FU24" s="168">
        <f t="shared" ca="1" si="23"/>
        <v>0</v>
      </c>
      <c r="FV24" s="168">
        <f t="shared" ca="1" si="24"/>
        <v>0</v>
      </c>
      <c r="FW24" s="168">
        <f t="shared" ca="1" si="25"/>
        <v>0</v>
      </c>
      <c r="FX24" s="168">
        <f t="shared" ca="1" si="26"/>
        <v>0</v>
      </c>
      <c r="FY24" s="168">
        <f t="shared" ca="1" si="27"/>
        <v>0</v>
      </c>
      <c r="FZ24" s="168">
        <f t="shared" ca="1" si="103"/>
        <v>0</v>
      </c>
      <c r="GA24" s="168">
        <f t="shared" ca="1" si="28"/>
        <v>0</v>
      </c>
      <c r="GB24" s="168">
        <f t="shared" ca="1" si="29"/>
        <v>0</v>
      </c>
      <c r="GC24" s="168">
        <f t="shared" ca="1" si="30"/>
        <v>0</v>
      </c>
      <c r="GD24" s="168">
        <f t="shared" ca="1" si="31"/>
        <v>0</v>
      </c>
      <c r="GE24" s="168">
        <f t="shared" ca="1" si="32"/>
        <v>0</v>
      </c>
      <c r="GF24" s="168">
        <f t="shared" ca="1" si="33"/>
        <v>0</v>
      </c>
      <c r="GG24" s="167">
        <f t="shared" ca="1" si="104"/>
        <v>0</v>
      </c>
      <c r="GH24" s="167">
        <f t="shared" ca="1" si="105"/>
        <v>0</v>
      </c>
      <c r="GI24" s="167">
        <f t="shared" ca="1" si="106"/>
        <v>0</v>
      </c>
      <c r="GJ24" s="167">
        <f t="shared" ca="1" si="107"/>
        <v>0</v>
      </c>
      <c r="GK24" s="167">
        <f t="shared" ca="1" si="108"/>
        <v>0</v>
      </c>
      <c r="GL24" s="163"/>
      <c r="GM24" s="169">
        <f t="shared" ca="1" si="34"/>
        <v>0</v>
      </c>
      <c r="GN24" s="169">
        <f t="shared" ca="1" si="35"/>
        <v>0</v>
      </c>
      <c r="GO24" s="169">
        <f t="shared" ca="1" si="36"/>
        <v>0</v>
      </c>
      <c r="GP24" s="169">
        <f t="shared" ca="1" si="37"/>
        <v>0</v>
      </c>
      <c r="GQ24" s="169">
        <f t="shared" ca="1" si="38"/>
        <v>0</v>
      </c>
      <c r="GR24" s="169">
        <f t="shared" ca="1" si="39"/>
        <v>0</v>
      </c>
      <c r="GS24" s="169">
        <f t="shared" ca="1" si="40"/>
        <v>0</v>
      </c>
      <c r="GT24" s="169">
        <f t="shared" ca="1" si="41"/>
        <v>0</v>
      </c>
      <c r="GU24" s="169">
        <f t="shared" ca="1" si="42"/>
        <v>0</v>
      </c>
      <c r="GV24" s="169">
        <f t="shared" ca="1" si="43"/>
        <v>0</v>
      </c>
      <c r="GW24" s="169">
        <f t="shared" ca="1" si="44"/>
        <v>0</v>
      </c>
      <c r="GX24" s="170">
        <f t="shared" ca="1" si="45"/>
        <v>0</v>
      </c>
      <c r="GY24" s="171">
        <f t="shared" ca="1" si="109"/>
        <v>0</v>
      </c>
      <c r="GZ24" s="171">
        <f t="shared" ca="1" si="110"/>
        <v>0</v>
      </c>
      <c r="HA24" s="172">
        <f t="shared" ca="1" si="111"/>
        <v>0</v>
      </c>
      <c r="HB24" s="216">
        <f t="shared" ca="1" si="112"/>
        <v>1</v>
      </c>
      <c r="HC24" s="172">
        <f t="shared" ca="1" si="113"/>
        <v>0</v>
      </c>
      <c r="HD24" s="173">
        <f t="shared" ca="1" si="46"/>
        <v>0</v>
      </c>
      <c r="HE24" s="174">
        <f t="shared" ca="1" si="47"/>
        <v>0</v>
      </c>
      <c r="HF24" s="175">
        <f t="shared" ca="1" si="48"/>
        <v>0</v>
      </c>
      <c r="HG24" s="176" t="str">
        <f t="shared" ca="1" si="114"/>
        <v/>
      </c>
      <c r="HH24" s="177">
        <f t="shared" ca="1" si="115"/>
        <v>0</v>
      </c>
      <c r="HI24" s="217" t="str">
        <f t="shared" ca="1" si="116"/>
        <v/>
      </c>
      <c r="HJ24" s="207">
        <f t="shared" ca="1" si="117"/>
        <v>0</v>
      </c>
      <c r="HK24" s="220">
        <f t="shared" ca="1" si="118"/>
        <v>1</v>
      </c>
      <c r="HL24" s="190">
        <f t="shared" ca="1" si="119"/>
        <v>0</v>
      </c>
      <c r="HN24" s="167" t="str">
        <f t="shared" ca="1" si="49"/>
        <v/>
      </c>
      <c r="HO24" s="167" t="str">
        <f t="shared" ca="1" si="49"/>
        <v/>
      </c>
      <c r="HP24" s="167" t="str">
        <f t="shared" ca="1" si="49"/>
        <v/>
      </c>
      <c r="HQ24" s="167" t="str">
        <f t="shared" ca="1" si="49"/>
        <v/>
      </c>
      <c r="HR24" s="167" t="str">
        <f t="shared" ca="1" si="49"/>
        <v/>
      </c>
      <c r="HS24" s="167" t="str">
        <f t="shared" ca="1" si="49"/>
        <v/>
      </c>
      <c r="HT24" s="167" t="str">
        <f t="shared" ca="1" si="50"/>
        <v/>
      </c>
      <c r="HU24" s="167" t="str">
        <f t="shared" ca="1" si="50"/>
        <v/>
      </c>
      <c r="HV24" s="167" t="str">
        <f t="shared" ca="1" si="50"/>
        <v/>
      </c>
      <c r="HW24" s="167" t="str">
        <f t="shared" ca="1" si="50"/>
        <v/>
      </c>
      <c r="HX24" s="167" t="str">
        <f t="shared" ca="1" si="50"/>
        <v/>
      </c>
      <c r="HY24" s="167" t="str">
        <f t="shared" ca="1" si="50"/>
        <v/>
      </c>
      <c r="HZ24" s="167">
        <f t="shared" ca="1" si="120"/>
        <v>0</v>
      </c>
      <c r="IA24" s="215">
        <f t="shared" ca="1" si="121"/>
        <v>0</v>
      </c>
    </row>
    <row r="25" spans="2:235" x14ac:dyDescent="0.15">
      <c r="B25" s="135">
        <v>11</v>
      </c>
      <c r="C25" s="492"/>
      <c r="D25" s="493"/>
      <c r="E25" s="498"/>
      <c r="F25" s="499"/>
      <c r="G25" s="18"/>
      <c r="H25" s="3"/>
      <c r="I25" s="3"/>
      <c r="J25" s="4"/>
      <c r="K25" s="500"/>
      <c r="L25" s="501"/>
      <c r="M25" s="200"/>
      <c r="N25" s="19"/>
      <c r="O25" s="11"/>
      <c r="P25" s="19"/>
      <c r="Q25" s="11"/>
      <c r="R25" s="3"/>
      <c r="S25" s="5"/>
      <c r="T25" s="6"/>
      <c r="U25" s="1"/>
      <c r="V25" s="8"/>
      <c r="W25" s="8"/>
      <c r="X25" s="8"/>
      <c r="Y25" s="8"/>
      <c r="Z25" s="8"/>
      <c r="AA25" s="8"/>
      <c r="AB25" s="8"/>
      <c r="AC25" s="8"/>
      <c r="AD25" s="14"/>
      <c r="AE25" s="17"/>
      <c r="AF25" s="14"/>
      <c r="AG25" s="17"/>
      <c r="AH25" s="14"/>
      <c r="AI25" s="17"/>
      <c r="AJ25" s="15"/>
      <c r="AK25" s="15"/>
      <c r="AL25" s="15"/>
      <c r="AM25" s="15"/>
      <c r="AN25" s="15"/>
      <c r="AO25" s="15"/>
      <c r="AP25" s="15"/>
      <c r="AQ25" s="15"/>
      <c r="AR25" s="15"/>
      <c r="AS25" s="15"/>
      <c r="AT25" s="15"/>
      <c r="AU25" s="15"/>
      <c r="AV25" s="206"/>
      <c r="AW25" s="202"/>
      <c r="AX25" s="12"/>
      <c r="AY25" s="19"/>
      <c r="AZ25" s="209"/>
      <c r="BA25" s="203"/>
      <c r="BB25" s="205" t="str">
        <f t="shared" ca="1" si="4"/>
        <v/>
      </c>
      <c r="BC25" s="201"/>
      <c r="BD25" s="201"/>
      <c r="BE25" s="136">
        <f t="shared" ca="1" si="51"/>
        <v>0</v>
      </c>
      <c r="BF25" s="137"/>
      <c r="BG25" s="138" t="str">
        <f t="shared" ca="1" si="52"/>
        <v>○</v>
      </c>
      <c r="BH25" s="138" t="str">
        <f t="shared" ca="1" si="53"/>
        <v/>
      </c>
      <c r="BI25" s="138"/>
      <c r="BJ25" s="138" t="str">
        <f t="shared" ca="1" si="54"/>
        <v/>
      </c>
      <c r="BK25" s="138" t="str">
        <f t="shared" ca="1" si="55"/>
        <v>○</v>
      </c>
      <c r="BL25" s="138"/>
      <c r="BM25" s="138"/>
      <c r="BN25" s="138" t="str">
        <f t="shared" ca="1" si="56"/>
        <v/>
      </c>
      <c r="BO25" s="138" t="str">
        <f t="shared" ca="1" si="57"/>
        <v>○</v>
      </c>
      <c r="BP25" s="138" t="str">
        <f t="shared" ca="1" si="58"/>
        <v/>
      </c>
      <c r="BQ25" s="138"/>
      <c r="BR25" s="182" t="s">
        <v>115</v>
      </c>
      <c r="BS25" s="188">
        <f ca="1">EV2</f>
        <v>0</v>
      </c>
      <c r="BT25" s="188">
        <f t="shared" ref="BT25:CD28" ca="1" si="122">EW2</f>
        <v>0</v>
      </c>
      <c r="BU25" s="188">
        <f t="shared" ca="1" si="122"/>
        <v>0</v>
      </c>
      <c r="BV25" s="188">
        <f t="shared" ca="1" si="122"/>
        <v>0</v>
      </c>
      <c r="BW25" s="188">
        <f t="shared" ca="1" si="122"/>
        <v>0</v>
      </c>
      <c r="BX25" s="188">
        <f t="shared" ca="1" si="122"/>
        <v>0</v>
      </c>
      <c r="BY25" s="188">
        <f t="shared" ca="1" si="122"/>
        <v>0</v>
      </c>
      <c r="BZ25" s="188">
        <f t="shared" ca="1" si="122"/>
        <v>0</v>
      </c>
      <c r="CA25" s="188">
        <f t="shared" ca="1" si="122"/>
        <v>0</v>
      </c>
      <c r="CB25" s="188">
        <f t="shared" ca="1" si="122"/>
        <v>0</v>
      </c>
      <c r="CC25" s="188">
        <f t="shared" ca="1" si="122"/>
        <v>0</v>
      </c>
      <c r="CD25" s="188">
        <f t="shared" ca="1" si="122"/>
        <v>0</v>
      </c>
      <c r="CE25" s="181"/>
      <c r="CF25" s="26">
        <v>24</v>
      </c>
      <c r="CG25" s="142">
        <f t="shared" ca="1" si="59"/>
        <v>11</v>
      </c>
      <c r="CH25" s="494">
        <f t="shared" ca="1" si="60"/>
        <v>0</v>
      </c>
      <c r="CI25" s="495"/>
      <c r="CJ25" s="496">
        <f t="shared" ca="1" si="61"/>
        <v>0</v>
      </c>
      <c r="CK25" s="497"/>
      <c r="CL25" s="143">
        <f t="shared" ca="1" si="62"/>
        <v>0</v>
      </c>
      <c r="CM25" s="142">
        <f t="shared" ca="1" si="63"/>
        <v>0</v>
      </c>
      <c r="CN25" s="144">
        <f t="shared" ca="1" si="64"/>
        <v>0</v>
      </c>
      <c r="CO25" s="145">
        <f t="shared" ca="1" si="65"/>
        <v>0</v>
      </c>
      <c r="CP25" s="494">
        <f t="shared" ca="1" si="66"/>
        <v>0</v>
      </c>
      <c r="CQ25" s="495"/>
      <c r="CR25" s="212">
        <f t="shared" ca="1" si="67"/>
        <v>1</v>
      </c>
      <c r="CS25" s="146">
        <f t="shared" ca="1" si="68"/>
        <v>0</v>
      </c>
      <c r="CT25" s="247">
        <f t="shared" ca="1" si="69"/>
        <v>12</v>
      </c>
      <c r="CU25" s="147">
        <f t="shared" ca="1" si="70"/>
        <v>0</v>
      </c>
      <c r="CV25" s="148">
        <f t="shared" ca="1" si="71"/>
        <v>0</v>
      </c>
      <c r="CW25" s="149">
        <f t="shared" ca="1" si="72"/>
        <v>0</v>
      </c>
      <c r="CX25" s="248">
        <f t="shared" ca="1" si="73"/>
        <v>0</v>
      </c>
      <c r="CY25" s="249">
        <f t="shared" ca="1" si="74"/>
        <v>0</v>
      </c>
      <c r="CZ25" s="142">
        <f t="shared" ca="1" si="75"/>
        <v>0</v>
      </c>
      <c r="DA25" s="150">
        <f t="shared" ca="1" si="76"/>
        <v>0</v>
      </c>
      <c r="DB25" s="149">
        <f t="shared" ca="1" si="77"/>
        <v>0</v>
      </c>
      <c r="DC25" s="149">
        <f t="shared" ca="1" si="78"/>
        <v>0</v>
      </c>
      <c r="DD25" s="142">
        <f t="shared" ca="1" si="79"/>
        <v>0</v>
      </c>
      <c r="DE25" s="213">
        <f t="shared" ca="1" si="80"/>
        <v>0</v>
      </c>
      <c r="DF25" s="142">
        <f t="shared" ca="1" si="81"/>
        <v>0</v>
      </c>
      <c r="DG25" s="151">
        <f t="shared" ca="1" si="82"/>
        <v>0</v>
      </c>
      <c r="DH25" s="152">
        <f t="shared" ca="1" si="83"/>
        <v>0</v>
      </c>
      <c r="DI25" s="213">
        <f t="shared" ca="1" si="84"/>
        <v>0</v>
      </c>
      <c r="DJ25" s="153"/>
      <c r="DK25" s="154">
        <f t="shared" ca="1" si="85"/>
        <v>0</v>
      </c>
      <c r="DL25" s="154">
        <f t="shared" ca="1" si="86"/>
        <v>0</v>
      </c>
      <c r="DM25" s="155">
        <f t="shared" ca="1" si="87"/>
        <v>0</v>
      </c>
      <c r="DN25" s="156">
        <f t="shared" ca="1" si="88"/>
        <v>1</v>
      </c>
      <c r="DO25" s="153"/>
      <c r="DP25" s="157">
        <f t="shared" ca="1" si="89"/>
        <v>0</v>
      </c>
      <c r="DQ25" s="158">
        <f t="shared" ca="1" si="90"/>
        <v>0</v>
      </c>
      <c r="DR25" s="158">
        <f t="shared" ca="1" si="5"/>
        <v>0</v>
      </c>
      <c r="DS25" s="158" t="str">
        <f t="shared" ca="1" si="91"/>
        <v/>
      </c>
      <c r="DT25" s="158">
        <f t="shared" ca="1" si="92"/>
        <v>0</v>
      </c>
      <c r="DU25" s="158" t="str">
        <f t="shared" ca="1" si="6"/>
        <v/>
      </c>
      <c r="DV25" s="159"/>
      <c r="DW25" s="157">
        <f t="shared" ca="1" si="7"/>
        <v>0</v>
      </c>
      <c r="DX25" s="151">
        <f t="shared" ca="1" si="8"/>
        <v>0</v>
      </c>
      <c r="DY25" s="151">
        <f t="shared" ca="1" si="9"/>
        <v>0</v>
      </c>
      <c r="DZ25" s="151">
        <f t="shared" ca="1" si="10"/>
        <v>0</v>
      </c>
      <c r="EA25" s="151">
        <f t="shared" ca="1" si="11"/>
        <v>0</v>
      </c>
      <c r="EB25" s="151">
        <f t="shared" ca="1" si="12"/>
        <v>0</v>
      </c>
      <c r="EC25" s="151">
        <f t="shared" ca="1" si="13"/>
        <v>0</v>
      </c>
      <c r="ED25" s="151">
        <f t="shared" ca="1" si="14"/>
        <v>0</v>
      </c>
      <c r="EE25" s="151">
        <f t="shared" ca="1" si="15"/>
        <v>0</v>
      </c>
      <c r="EF25" s="151">
        <f t="shared" ca="1" si="16"/>
        <v>0</v>
      </c>
      <c r="EG25" s="151">
        <f t="shared" ca="1" si="17"/>
        <v>0</v>
      </c>
      <c r="EH25" s="151">
        <f t="shared" ca="1" si="18"/>
        <v>0</v>
      </c>
      <c r="EI25" s="158">
        <f t="shared" ca="1" si="93"/>
        <v>0</v>
      </c>
      <c r="EJ25" s="158">
        <f t="shared" ca="1" si="19"/>
        <v>0</v>
      </c>
      <c r="EK25" s="158">
        <f t="shared" ca="1" si="19"/>
        <v>0</v>
      </c>
      <c r="EL25" s="158">
        <f t="shared" ca="1" si="19"/>
        <v>0</v>
      </c>
      <c r="EM25" s="158">
        <f t="shared" ca="1" si="19"/>
        <v>0</v>
      </c>
      <c r="EN25" s="158">
        <f t="shared" ca="1" si="19"/>
        <v>0</v>
      </c>
      <c r="EO25" s="158">
        <f t="shared" ca="1" si="19"/>
        <v>0</v>
      </c>
      <c r="EP25" s="158">
        <f t="shared" ca="1" si="19"/>
        <v>0</v>
      </c>
      <c r="EQ25" s="158">
        <f t="shared" ca="1" si="19"/>
        <v>0</v>
      </c>
      <c r="ER25" s="158">
        <f t="shared" ca="1" si="19"/>
        <v>0</v>
      </c>
      <c r="ES25" s="158">
        <f t="shared" ca="1" si="19"/>
        <v>0</v>
      </c>
      <c r="ET25" s="158">
        <f t="shared" ca="1" si="19"/>
        <v>0</v>
      </c>
      <c r="EU25" s="160">
        <f t="shared" ca="1" si="94"/>
        <v>0</v>
      </c>
      <c r="EV25" s="158" t="str">
        <f t="shared" ca="1" si="20"/>
        <v/>
      </c>
      <c r="EW25" s="158" t="str">
        <f t="shared" ca="1" si="20"/>
        <v/>
      </c>
      <c r="EX25" s="158" t="str">
        <f t="shared" ca="1" si="20"/>
        <v/>
      </c>
      <c r="EY25" s="158" t="str">
        <f t="shared" ca="1" si="20"/>
        <v/>
      </c>
      <c r="EZ25" s="158" t="str">
        <f t="shared" ca="1" si="20"/>
        <v/>
      </c>
      <c r="FA25" s="158" t="str">
        <f t="shared" ca="1" si="20"/>
        <v/>
      </c>
      <c r="FB25" s="158" t="str">
        <f t="shared" ca="1" si="20"/>
        <v/>
      </c>
      <c r="FC25" s="158" t="str">
        <f t="shared" ca="1" si="20"/>
        <v/>
      </c>
      <c r="FD25" s="158" t="str">
        <f t="shared" ca="1" si="20"/>
        <v/>
      </c>
      <c r="FE25" s="158" t="str">
        <f t="shared" ca="1" si="20"/>
        <v/>
      </c>
      <c r="FF25" s="158" t="str">
        <f t="shared" ca="1" si="20"/>
        <v/>
      </c>
      <c r="FG25" s="158" t="str">
        <f t="shared" ca="1" si="20"/>
        <v/>
      </c>
      <c r="FH25" s="160">
        <f t="shared" ca="1" si="95"/>
        <v>0</v>
      </c>
      <c r="FI25" s="158">
        <f t="shared" ca="1" si="96"/>
        <v>0</v>
      </c>
      <c r="FJ25" s="159"/>
      <c r="FK25" s="158">
        <f t="shared" ca="1" si="97"/>
        <v>0</v>
      </c>
      <c r="FL25" s="158">
        <f t="shared" ca="1" si="98"/>
        <v>0</v>
      </c>
      <c r="FM25" s="158">
        <f t="shared" ca="1" si="99"/>
        <v>0</v>
      </c>
      <c r="FN25" s="158">
        <f t="shared" ca="1" si="100"/>
        <v>0</v>
      </c>
      <c r="FO25" s="159"/>
      <c r="FP25" s="164" t="str">
        <f t="shared" ca="1" si="21"/>
        <v/>
      </c>
      <c r="FQ25" s="214" t="str">
        <f t="shared" ca="1" si="101"/>
        <v/>
      </c>
      <c r="FR25" s="165" t="str">
        <f t="shared" ca="1" si="102"/>
        <v/>
      </c>
      <c r="FS25" s="166"/>
      <c r="FT25" s="167">
        <f t="shared" ca="1" si="22"/>
        <v>0</v>
      </c>
      <c r="FU25" s="168">
        <f t="shared" ca="1" si="23"/>
        <v>0</v>
      </c>
      <c r="FV25" s="168">
        <f t="shared" ca="1" si="24"/>
        <v>0</v>
      </c>
      <c r="FW25" s="168">
        <f t="shared" ca="1" si="25"/>
        <v>0</v>
      </c>
      <c r="FX25" s="168">
        <f t="shared" ca="1" si="26"/>
        <v>0</v>
      </c>
      <c r="FY25" s="168">
        <f t="shared" ca="1" si="27"/>
        <v>0</v>
      </c>
      <c r="FZ25" s="168">
        <f t="shared" ca="1" si="103"/>
        <v>0</v>
      </c>
      <c r="GA25" s="168">
        <f t="shared" ca="1" si="28"/>
        <v>0</v>
      </c>
      <c r="GB25" s="168">
        <f t="shared" ca="1" si="29"/>
        <v>0</v>
      </c>
      <c r="GC25" s="168">
        <f t="shared" ca="1" si="30"/>
        <v>0</v>
      </c>
      <c r="GD25" s="168">
        <f t="shared" ca="1" si="31"/>
        <v>0</v>
      </c>
      <c r="GE25" s="168">
        <f t="shared" ca="1" si="32"/>
        <v>0</v>
      </c>
      <c r="GF25" s="168">
        <f t="shared" ca="1" si="33"/>
        <v>0</v>
      </c>
      <c r="GG25" s="167">
        <f t="shared" ca="1" si="104"/>
        <v>0</v>
      </c>
      <c r="GH25" s="167">
        <f t="shared" ca="1" si="105"/>
        <v>0</v>
      </c>
      <c r="GI25" s="167">
        <f t="shared" ca="1" si="106"/>
        <v>0</v>
      </c>
      <c r="GJ25" s="167">
        <f t="shared" ca="1" si="107"/>
        <v>0</v>
      </c>
      <c r="GK25" s="167">
        <f t="shared" ca="1" si="108"/>
        <v>0</v>
      </c>
      <c r="GL25" s="163"/>
      <c r="GM25" s="169">
        <f t="shared" ca="1" si="34"/>
        <v>0</v>
      </c>
      <c r="GN25" s="169">
        <f t="shared" ca="1" si="35"/>
        <v>0</v>
      </c>
      <c r="GO25" s="169">
        <f t="shared" ca="1" si="36"/>
        <v>0</v>
      </c>
      <c r="GP25" s="169">
        <f t="shared" ca="1" si="37"/>
        <v>0</v>
      </c>
      <c r="GQ25" s="169">
        <f t="shared" ca="1" si="38"/>
        <v>0</v>
      </c>
      <c r="GR25" s="169">
        <f t="shared" ca="1" si="39"/>
        <v>0</v>
      </c>
      <c r="GS25" s="169">
        <f t="shared" ca="1" si="40"/>
        <v>0</v>
      </c>
      <c r="GT25" s="169">
        <f t="shared" ca="1" si="41"/>
        <v>0</v>
      </c>
      <c r="GU25" s="169">
        <f t="shared" ca="1" si="42"/>
        <v>0</v>
      </c>
      <c r="GV25" s="169">
        <f t="shared" ca="1" si="43"/>
        <v>0</v>
      </c>
      <c r="GW25" s="169">
        <f t="shared" ca="1" si="44"/>
        <v>0</v>
      </c>
      <c r="GX25" s="170">
        <f t="shared" ca="1" si="45"/>
        <v>0</v>
      </c>
      <c r="GY25" s="171">
        <f t="shared" ca="1" si="109"/>
        <v>0</v>
      </c>
      <c r="GZ25" s="171">
        <f t="shared" ca="1" si="110"/>
        <v>0</v>
      </c>
      <c r="HA25" s="172">
        <f t="shared" ca="1" si="111"/>
        <v>0</v>
      </c>
      <c r="HB25" s="216">
        <f t="shared" ca="1" si="112"/>
        <v>1</v>
      </c>
      <c r="HC25" s="172">
        <f t="shared" ca="1" si="113"/>
        <v>0</v>
      </c>
      <c r="HD25" s="173">
        <f t="shared" ca="1" si="46"/>
        <v>0</v>
      </c>
      <c r="HE25" s="174">
        <f t="shared" ca="1" si="47"/>
        <v>0</v>
      </c>
      <c r="HF25" s="175">
        <f t="shared" ca="1" si="48"/>
        <v>0</v>
      </c>
      <c r="HG25" s="176" t="str">
        <f t="shared" ca="1" si="114"/>
        <v/>
      </c>
      <c r="HH25" s="177">
        <f t="shared" ca="1" si="115"/>
        <v>0</v>
      </c>
      <c r="HI25" s="217" t="str">
        <f t="shared" ca="1" si="116"/>
        <v/>
      </c>
      <c r="HJ25" s="207">
        <f t="shared" ca="1" si="117"/>
        <v>0</v>
      </c>
      <c r="HK25" s="220">
        <f t="shared" ca="1" si="118"/>
        <v>1</v>
      </c>
      <c r="HL25" s="190">
        <f t="shared" ca="1" si="119"/>
        <v>0</v>
      </c>
      <c r="HN25" s="167" t="str">
        <f t="shared" ca="1" si="49"/>
        <v/>
      </c>
      <c r="HO25" s="167" t="str">
        <f t="shared" ca="1" si="49"/>
        <v/>
      </c>
      <c r="HP25" s="167" t="str">
        <f t="shared" ca="1" si="49"/>
        <v/>
      </c>
      <c r="HQ25" s="167" t="str">
        <f t="shared" ca="1" si="49"/>
        <v/>
      </c>
      <c r="HR25" s="167" t="str">
        <f t="shared" ca="1" si="49"/>
        <v/>
      </c>
      <c r="HS25" s="167" t="str">
        <f t="shared" ca="1" si="49"/>
        <v/>
      </c>
      <c r="HT25" s="167" t="str">
        <f t="shared" ca="1" si="50"/>
        <v/>
      </c>
      <c r="HU25" s="167" t="str">
        <f t="shared" ca="1" si="50"/>
        <v/>
      </c>
      <c r="HV25" s="167" t="str">
        <f t="shared" ca="1" si="50"/>
        <v/>
      </c>
      <c r="HW25" s="167" t="str">
        <f t="shared" ca="1" si="50"/>
        <v/>
      </c>
      <c r="HX25" s="167" t="str">
        <f t="shared" ca="1" si="50"/>
        <v/>
      </c>
      <c r="HY25" s="167" t="str">
        <f t="shared" ca="1" si="50"/>
        <v/>
      </c>
      <c r="HZ25" s="167">
        <f t="shared" ca="1" si="120"/>
        <v>0</v>
      </c>
      <c r="IA25" s="215">
        <f t="shared" ca="1" si="121"/>
        <v>0</v>
      </c>
    </row>
    <row r="26" spans="2:235" x14ac:dyDescent="0.15">
      <c r="B26" s="135">
        <v>12</v>
      </c>
      <c r="C26" s="492"/>
      <c r="D26" s="493"/>
      <c r="E26" s="498"/>
      <c r="F26" s="499"/>
      <c r="G26" s="18"/>
      <c r="H26" s="3"/>
      <c r="I26" s="3"/>
      <c r="J26" s="4"/>
      <c r="K26" s="500"/>
      <c r="L26" s="501"/>
      <c r="M26" s="200"/>
      <c r="N26" s="19"/>
      <c r="O26" s="11"/>
      <c r="P26" s="19"/>
      <c r="Q26" s="11"/>
      <c r="R26" s="3"/>
      <c r="S26" s="5"/>
      <c r="T26" s="6"/>
      <c r="U26" s="1"/>
      <c r="V26" s="8"/>
      <c r="W26" s="8"/>
      <c r="X26" s="13"/>
      <c r="Y26" s="13"/>
      <c r="Z26" s="13"/>
      <c r="AA26" s="13"/>
      <c r="AB26" s="13"/>
      <c r="AC26" s="13"/>
      <c r="AD26" s="14"/>
      <c r="AE26" s="17"/>
      <c r="AF26" s="14"/>
      <c r="AG26" s="17"/>
      <c r="AH26" s="14"/>
      <c r="AI26" s="17"/>
      <c r="AJ26" s="15"/>
      <c r="AK26" s="15"/>
      <c r="AL26" s="15"/>
      <c r="AM26" s="15"/>
      <c r="AN26" s="15"/>
      <c r="AO26" s="15"/>
      <c r="AP26" s="15"/>
      <c r="AQ26" s="15"/>
      <c r="AR26" s="15"/>
      <c r="AS26" s="15"/>
      <c r="AT26" s="15"/>
      <c r="AU26" s="15"/>
      <c r="AV26" s="206"/>
      <c r="AW26" s="202"/>
      <c r="AX26" s="12"/>
      <c r="AY26" s="19"/>
      <c r="AZ26" s="209"/>
      <c r="BA26" s="203"/>
      <c r="BB26" s="205" t="str">
        <f t="shared" ca="1" si="4"/>
        <v/>
      </c>
      <c r="BC26" s="201"/>
      <c r="BD26" s="201"/>
      <c r="BE26" s="136">
        <f t="shared" ca="1" si="51"/>
        <v>0</v>
      </c>
      <c r="BF26" s="137"/>
      <c r="BG26" s="138" t="str">
        <f t="shared" ca="1" si="52"/>
        <v>○</v>
      </c>
      <c r="BH26" s="138" t="str">
        <f t="shared" ca="1" si="53"/>
        <v/>
      </c>
      <c r="BI26" s="138"/>
      <c r="BJ26" s="138" t="str">
        <f t="shared" ca="1" si="54"/>
        <v/>
      </c>
      <c r="BK26" s="138" t="str">
        <f t="shared" ca="1" si="55"/>
        <v>○</v>
      </c>
      <c r="BL26" s="138"/>
      <c r="BM26" s="138"/>
      <c r="BN26" s="138" t="str">
        <f t="shared" ca="1" si="56"/>
        <v/>
      </c>
      <c r="BO26" s="138" t="str">
        <f t="shared" ca="1" si="57"/>
        <v>○</v>
      </c>
      <c r="BP26" s="138" t="str">
        <f t="shared" ca="1" si="58"/>
        <v/>
      </c>
      <c r="BQ26" s="138"/>
      <c r="BR26" s="182" t="s">
        <v>116</v>
      </c>
      <c r="BS26" s="184">
        <f t="shared" ref="BS26:BS28" ca="1" si="123">EV3</f>
        <v>0</v>
      </c>
      <c r="BT26" s="184">
        <f t="shared" ca="1" si="122"/>
        <v>0</v>
      </c>
      <c r="BU26" s="184">
        <f t="shared" ca="1" si="122"/>
        <v>0</v>
      </c>
      <c r="BV26" s="184">
        <f t="shared" ca="1" si="122"/>
        <v>0</v>
      </c>
      <c r="BW26" s="184">
        <f t="shared" ca="1" si="122"/>
        <v>0</v>
      </c>
      <c r="BX26" s="184">
        <f t="shared" ca="1" si="122"/>
        <v>0</v>
      </c>
      <c r="BY26" s="184">
        <f t="shared" ca="1" si="122"/>
        <v>0</v>
      </c>
      <c r="BZ26" s="184">
        <f t="shared" ca="1" si="122"/>
        <v>0</v>
      </c>
      <c r="CA26" s="184">
        <f t="shared" ca="1" si="122"/>
        <v>0</v>
      </c>
      <c r="CB26" s="184">
        <f t="shared" ca="1" si="122"/>
        <v>0</v>
      </c>
      <c r="CC26" s="184">
        <f t="shared" ca="1" si="122"/>
        <v>0</v>
      </c>
      <c r="CD26" s="184">
        <f t="shared" ca="1" si="122"/>
        <v>0</v>
      </c>
      <c r="CE26" s="181"/>
      <c r="CF26" s="26">
        <v>25</v>
      </c>
      <c r="CG26" s="142">
        <f t="shared" ca="1" si="59"/>
        <v>12</v>
      </c>
      <c r="CH26" s="494">
        <f t="shared" ca="1" si="60"/>
        <v>0</v>
      </c>
      <c r="CI26" s="495"/>
      <c r="CJ26" s="496">
        <f t="shared" ca="1" si="61"/>
        <v>0</v>
      </c>
      <c r="CK26" s="497"/>
      <c r="CL26" s="143">
        <f t="shared" ca="1" si="62"/>
        <v>0</v>
      </c>
      <c r="CM26" s="142">
        <f t="shared" ca="1" si="63"/>
        <v>0</v>
      </c>
      <c r="CN26" s="144">
        <f t="shared" ca="1" si="64"/>
        <v>0</v>
      </c>
      <c r="CO26" s="145">
        <f t="shared" ca="1" si="65"/>
        <v>0</v>
      </c>
      <c r="CP26" s="494">
        <f t="shared" ca="1" si="66"/>
        <v>0</v>
      </c>
      <c r="CQ26" s="495"/>
      <c r="CR26" s="212">
        <f t="shared" ca="1" si="67"/>
        <v>1</v>
      </c>
      <c r="CS26" s="146">
        <f t="shared" ca="1" si="68"/>
        <v>0</v>
      </c>
      <c r="CT26" s="247">
        <f t="shared" ca="1" si="69"/>
        <v>12</v>
      </c>
      <c r="CU26" s="147">
        <f t="shared" ca="1" si="70"/>
        <v>0</v>
      </c>
      <c r="CV26" s="148">
        <f t="shared" ca="1" si="71"/>
        <v>0</v>
      </c>
      <c r="CW26" s="149">
        <f t="shared" ca="1" si="72"/>
        <v>0</v>
      </c>
      <c r="CX26" s="248">
        <f t="shared" ca="1" si="73"/>
        <v>0</v>
      </c>
      <c r="CY26" s="249">
        <f t="shared" ca="1" si="74"/>
        <v>0</v>
      </c>
      <c r="CZ26" s="142">
        <f t="shared" ca="1" si="75"/>
        <v>0</v>
      </c>
      <c r="DA26" s="150">
        <f t="shared" ca="1" si="76"/>
        <v>0</v>
      </c>
      <c r="DB26" s="149">
        <f t="shared" ca="1" si="77"/>
        <v>0</v>
      </c>
      <c r="DC26" s="149">
        <f t="shared" ca="1" si="78"/>
        <v>0</v>
      </c>
      <c r="DD26" s="142">
        <f t="shared" ca="1" si="79"/>
        <v>0</v>
      </c>
      <c r="DE26" s="213">
        <f t="shared" ca="1" si="80"/>
        <v>0</v>
      </c>
      <c r="DF26" s="142">
        <f t="shared" ca="1" si="81"/>
        <v>0</v>
      </c>
      <c r="DG26" s="151">
        <f t="shared" ca="1" si="82"/>
        <v>0</v>
      </c>
      <c r="DH26" s="152">
        <f t="shared" ca="1" si="83"/>
        <v>0</v>
      </c>
      <c r="DI26" s="213">
        <f t="shared" ca="1" si="84"/>
        <v>0</v>
      </c>
      <c r="DJ26" s="153"/>
      <c r="DK26" s="154">
        <f t="shared" ca="1" si="85"/>
        <v>0</v>
      </c>
      <c r="DL26" s="154">
        <f t="shared" ca="1" si="86"/>
        <v>0</v>
      </c>
      <c r="DM26" s="155">
        <f t="shared" ca="1" si="87"/>
        <v>0</v>
      </c>
      <c r="DN26" s="156">
        <f t="shared" ca="1" si="88"/>
        <v>1</v>
      </c>
      <c r="DO26" s="153"/>
      <c r="DP26" s="157">
        <f t="shared" ca="1" si="89"/>
        <v>0</v>
      </c>
      <c r="DQ26" s="158">
        <f t="shared" ca="1" si="90"/>
        <v>0</v>
      </c>
      <c r="DR26" s="158">
        <f t="shared" ca="1" si="5"/>
        <v>0</v>
      </c>
      <c r="DS26" s="158" t="str">
        <f t="shared" ca="1" si="91"/>
        <v/>
      </c>
      <c r="DT26" s="158">
        <f t="shared" ca="1" si="92"/>
        <v>0</v>
      </c>
      <c r="DU26" s="158" t="str">
        <f t="shared" ca="1" si="6"/>
        <v/>
      </c>
      <c r="DV26" s="159"/>
      <c r="DW26" s="157">
        <f t="shared" ca="1" si="7"/>
        <v>0</v>
      </c>
      <c r="DX26" s="151">
        <f t="shared" ca="1" si="8"/>
        <v>0</v>
      </c>
      <c r="DY26" s="151">
        <f t="shared" ca="1" si="9"/>
        <v>0</v>
      </c>
      <c r="DZ26" s="151">
        <f t="shared" ca="1" si="10"/>
        <v>0</v>
      </c>
      <c r="EA26" s="151">
        <f t="shared" ca="1" si="11"/>
        <v>0</v>
      </c>
      <c r="EB26" s="151">
        <f t="shared" ca="1" si="12"/>
        <v>0</v>
      </c>
      <c r="EC26" s="151">
        <f t="shared" ca="1" si="13"/>
        <v>0</v>
      </c>
      <c r="ED26" s="151">
        <f t="shared" ca="1" si="14"/>
        <v>0</v>
      </c>
      <c r="EE26" s="151">
        <f t="shared" ca="1" si="15"/>
        <v>0</v>
      </c>
      <c r="EF26" s="151">
        <f t="shared" ca="1" si="16"/>
        <v>0</v>
      </c>
      <c r="EG26" s="151">
        <f t="shared" ca="1" si="17"/>
        <v>0</v>
      </c>
      <c r="EH26" s="151">
        <f t="shared" ca="1" si="18"/>
        <v>0</v>
      </c>
      <c r="EI26" s="158">
        <f t="shared" ca="1" si="93"/>
        <v>0</v>
      </c>
      <c r="EJ26" s="158">
        <f t="shared" ca="1" si="19"/>
        <v>0</v>
      </c>
      <c r="EK26" s="158">
        <f t="shared" ca="1" si="19"/>
        <v>0</v>
      </c>
      <c r="EL26" s="158">
        <f t="shared" ca="1" si="19"/>
        <v>0</v>
      </c>
      <c r="EM26" s="158">
        <f t="shared" ca="1" si="19"/>
        <v>0</v>
      </c>
      <c r="EN26" s="158">
        <f t="shared" ca="1" si="19"/>
        <v>0</v>
      </c>
      <c r="EO26" s="158">
        <f t="shared" ca="1" si="19"/>
        <v>0</v>
      </c>
      <c r="EP26" s="158">
        <f t="shared" ca="1" si="19"/>
        <v>0</v>
      </c>
      <c r="EQ26" s="158">
        <f t="shared" ca="1" si="19"/>
        <v>0</v>
      </c>
      <c r="ER26" s="158">
        <f t="shared" ca="1" si="19"/>
        <v>0</v>
      </c>
      <c r="ES26" s="158">
        <f t="shared" ca="1" si="19"/>
        <v>0</v>
      </c>
      <c r="ET26" s="158">
        <f t="shared" ca="1" si="19"/>
        <v>0</v>
      </c>
      <c r="EU26" s="160">
        <f t="shared" ca="1" si="94"/>
        <v>0</v>
      </c>
      <c r="EV26" s="158" t="str">
        <f t="shared" ca="1" si="20"/>
        <v/>
      </c>
      <c r="EW26" s="158" t="str">
        <f t="shared" ca="1" si="20"/>
        <v/>
      </c>
      <c r="EX26" s="158" t="str">
        <f t="shared" ca="1" si="20"/>
        <v/>
      </c>
      <c r="EY26" s="158" t="str">
        <f t="shared" ca="1" si="20"/>
        <v/>
      </c>
      <c r="EZ26" s="158" t="str">
        <f t="shared" ca="1" si="20"/>
        <v/>
      </c>
      <c r="FA26" s="158" t="str">
        <f t="shared" ca="1" si="20"/>
        <v/>
      </c>
      <c r="FB26" s="158" t="str">
        <f t="shared" ca="1" si="20"/>
        <v/>
      </c>
      <c r="FC26" s="158" t="str">
        <f t="shared" ca="1" si="20"/>
        <v/>
      </c>
      <c r="FD26" s="158" t="str">
        <f t="shared" ca="1" si="20"/>
        <v/>
      </c>
      <c r="FE26" s="158" t="str">
        <f t="shared" ca="1" si="20"/>
        <v/>
      </c>
      <c r="FF26" s="158" t="str">
        <f t="shared" ca="1" si="20"/>
        <v/>
      </c>
      <c r="FG26" s="158" t="str">
        <f t="shared" ca="1" si="20"/>
        <v/>
      </c>
      <c r="FH26" s="160">
        <f t="shared" ca="1" si="95"/>
        <v>0</v>
      </c>
      <c r="FI26" s="158">
        <f t="shared" ca="1" si="96"/>
        <v>0</v>
      </c>
      <c r="FJ26" s="159"/>
      <c r="FK26" s="158">
        <f t="shared" ca="1" si="97"/>
        <v>0</v>
      </c>
      <c r="FL26" s="158">
        <f t="shared" ca="1" si="98"/>
        <v>0</v>
      </c>
      <c r="FM26" s="158">
        <f t="shared" ca="1" si="99"/>
        <v>0</v>
      </c>
      <c r="FN26" s="158">
        <f t="shared" ca="1" si="100"/>
        <v>0</v>
      </c>
      <c r="FO26" s="159"/>
      <c r="FP26" s="164" t="str">
        <f t="shared" ca="1" si="21"/>
        <v/>
      </c>
      <c r="FQ26" s="214" t="str">
        <f t="shared" ca="1" si="101"/>
        <v/>
      </c>
      <c r="FR26" s="165" t="str">
        <f t="shared" ca="1" si="102"/>
        <v/>
      </c>
      <c r="FS26" s="166"/>
      <c r="FT26" s="167">
        <f t="shared" ca="1" si="22"/>
        <v>0</v>
      </c>
      <c r="FU26" s="168">
        <f t="shared" ca="1" si="23"/>
        <v>0</v>
      </c>
      <c r="FV26" s="168">
        <f t="shared" ca="1" si="24"/>
        <v>0</v>
      </c>
      <c r="FW26" s="168">
        <f t="shared" ca="1" si="25"/>
        <v>0</v>
      </c>
      <c r="FX26" s="168">
        <f t="shared" ca="1" si="26"/>
        <v>0</v>
      </c>
      <c r="FY26" s="168">
        <f t="shared" ca="1" si="27"/>
        <v>0</v>
      </c>
      <c r="FZ26" s="168">
        <f t="shared" ca="1" si="103"/>
        <v>0</v>
      </c>
      <c r="GA26" s="168">
        <f t="shared" ca="1" si="28"/>
        <v>0</v>
      </c>
      <c r="GB26" s="168">
        <f t="shared" ca="1" si="29"/>
        <v>0</v>
      </c>
      <c r="GC26" s="168">
        <f t="shared" ca="1" si="30"/>
        <v>0</v>
      </c>
      <c r="GD26" s="168">
        <f t="shared" ca="1" si="31"/>
        <v>0</v>
      </c>
      <c r="GE26" s="168">
        <f t="shared" ca="1" si="32"/>
        <v>0</v>
      </c>
      <c r="GF26" s="168">
        <f t="shared" ca="1" si="33"/>
        <v>0</v>
      </c>
      <c r="GG26" s="167">
        <f t="shared" ca="1" si="104"/>
        <v>0</v>
      </c>
      <c r="GH26" s="167">
        <f t="shared" ca="1" si="105"/>
        <v>0</v>
      </c>
      <c r="GI26" s="167">
        <f t="shared" ca="1" si="106"/>
        <v>0</v>
      </c>
      <c r="GJ26" s="167">
        <f t="shared" ca="1" si="107"/>
        <v>0</v>
      </c>
      <c r="GK26" s="167">
        <f t="shared" ca="1" si="108"/>
        <v>0</v>
      </c>
      <c r="GL26" s="163"/>
      <c r="GM26" s="169">
        <f t="shared" ca="1" si="34"/>
        <v>0</v>
      </c>
      <c r="GN26" s="169">
        <f t="shared" ca="1" si="35"/>
        <v>0</v>
      </c>
      <c r="GO26" s="169">
        <f t="shared" ca="1" si="36"/>
        <v>0</v>
      </c>
      <c r="GP26" s="169">
        <f t="shared" ca="1" si="37"/>
        <v>0</v>
      </c>
      <c r="GQ26" s="169">
        <f t="shared" ca="1" si="38"/>
        <v>0</v>
      </c>
      <c r="GR26" s="169">
        <f t="shared" ca="1" si="39"/>
        <v>0</v>
      </c>
      <c r="GS26" s="169">
        <f t="shared" ca="1" si="40"/>
        <v>0</v>
      </c>
      <c r="GT26" s="169">
        <f t="shared" ca="1" si="41"/>
        <v>0</v>
      </c>
      <c r="GU26" s="169">
        <f t="shared" ca="1" si="42"/>
        <v>0</v>
      </c>
      <c r="GV26" s="169">
        <f t="shared" ca="1" si="43"/>
        <v>0</v>
      </c>
      <c r="GW26" s="169">
        <f t="shared" ca="1" si="44"/>
        <v>0</v>
      </c>
      <c r="GX26" s="170">
        <f t="shared" ca="1" si="45"/>
        <v>0</v>
      </c>
      <c r="GY26" s="171">
        <f t="shared" ca="1" si="109"/>
        <v>0</v>
      </c>
      <c r="GZ26" s="171">
        <f t="shared" ca="1" si="110"/>
        <v>0</v>
      </c>
      <c r="HA26" s="172">
        <f t="shared" ca="1" si="111"/>
        <v>0</v>
      </c>
      <c r="HB26" s="216">
        <f t="shared" ca="1" si="112"/>
        <v>1</v>
      </c>
      <c r="HC26" s="172">
        <f t="shared" ca="1" si="113"/>
        <v>0</v>
      </c>
      <c r="HD26" s="173">
        <f t="shared" ca="1" si="46"/>
        <v>0</v>
      </c>
      <c r="HE26" s="174">
        <f t="shared" ca="1" si="47"/>
        <v>0</v>
      </c>
      <c r="HF26" s="175">
        <f t="shared" ca="1" si="48"/>
        <v>0</v>
      </c>
      <c r="HG26" s="176" t="str">
        <f t="shared" ca="1" si="114"/>
        <v/>
      </c>
      <c r="HH26" s="177">
        <f t="shared" ca="1" si="115"/>
        <v>0</v>
      </c>
      <c r="HI26" s="217" t="str">
        <f t="shared" ca="1" si="116"/>
        <v/>
      </c>
      <c r="HJ26" s="207">
        <f t="shared" ca="1" si="117"/>
        <v>0</v>
      </c>
      <c r="HK26" s="220">
        <f t="shared" ca="1" si="118"/>
        <v>1</v>
      </c>
      <c r="HL26" s="190">
        <f t="shared" ca="1" si="119"/>
        <v>0</v>
      </c>
      <c r="HN26" s="167" t="str">
        <f t="shared" ca="1" si="49"/>
        <v/>
      </c>
      <c r="HO26" s="167" t="str">
        <f t="shared" ca="1" si="49"/>
        <v/>
      </c>
      <c r="HP26" s="167" t="str">
        <f t="shared" ca="1" si="49"/>
        <v/>
      </c>
      <c r="HQ26" s="167" t="str">
        <f t="shared" ca="1" si="49"/>
        <v/>
      </c>
      <c r="HR26" s="167" t="str">
        <f t="shared" ca="1" si="49"/>
        <v/>
      </c>
      <c r="HS26" s="167" t="str">
        <f t="shared" ca="1" si="49"/>
        <v/>
      </c>
      <c r="HT26" s="167" t="str">
        <f t="shared" ca="1" si="50"/>
        <v/>
      </c>
      <c r="HU26" s="167" t="str">
        <f t="shared" ca="1" si="50"/>
        <v/>
      </c>
      <c r="HV26" s="167" t="str">
        <f t="shared" ca="1" si="50"/>
        <v/>
      </c>
      <c r="HW26" s="167" t="str">
        <f t="shared" ca="1" si="50"/>
        <v/>
      </c>
      <c r="HX26" s="167" t="str">
        <f t="shared" ca="1" si="50"/>
        <v/>
      </c>
      <c r="HY26" s="167" t="str">
        <f t="shared" ca="1" si="50"/>
        <v/>
      </c>
      <c r="HZ26" s="167">
        <f t="shared" ca="1" si="120"/>
        <v>0</v>
      </c>
      <c r="IA26" s="215">
        <f t="shared" ca="1" si="121"/>
        <v>0</v>
      </c>
    </row>
    <row r="27" spans="2:235" x14ac:dyDescent="0.15">
      <c r="B27" s="135">
        <v>13</v>
      </c>
      <c r="C27" s="492"/>
      <c r="D27" s="493"/>
      <c r="E27" s="498"/>
      <c r="F27" s="499"/>
      <c r="G27" s="18"/>
      <c r="H27" s="3"/>
      <c r="I27" s="3"/>
      <c r="J27" s="4"/>
      <c r="K27" s="500"/>
      <c r="L27" s="501"/>
      <c r="M27" s="200"/>
      <c r="N27" s="19"/>
      <c r="O27" s="11"/>
      <c r="P27" s="19"/>
      <c r="Q27" s="11"/>
      <c r="R27" s="3"/>
      <c r="S27" s="5"/>
      <c r="T27" s="6"/>
      <c r="U27" s="1"/>
      <c r="V27" s="8"/>
      <c r="W27" s="8"/>
      <c r="X27" s="8"/>
      <c r="Y27" s="8"/>
      <c r="Z27" s="8"/>
      <c r="AA27" s="8"/>
      <c r="AB27" s="8"/>
      <c r="AC27" s="8"/>
      <c r="AD27" s="14"/>
      <c r="AE27" s="17"/>
      <c r="AF27" s="14"/>
      <c r="AG27" s="17"/>
      <c r="AH27" s="14"/>
      <c r="AI27" s="17"/>
      <c r="AJ27" s="15"/>
      <c r="AK27" s="15"/>
      <c r="AL27" s="15"/>
      <c r="AM27" s="15"/>
      <c r="AN27" s="15"/>
      <c r="AO27" s="15"/>
      <c r="AP27" s="15"/>
      <c r="AQ27" s="15"/>
      <c r="AR27" s="15"/>
      <c r="AS27" s="15"/>
      <c r="AT27" s="15"/>
      <c r="AU27" s="15"/>
      <c r="AV27" s="206"/>
      <c r="AW27" s="202"/>
      <c r="AX27" s="12"/>
      <c r="AY27" s="19"/>
      <c r="AZ27" s="209"/>
      <c r="BA27" s="203"/>
      <c r="BB27" s="205" t="str">
        <f t="shared" ca="1" si="4"/>
        <v/>
      </c>
      <c r="BC27" s="201"/>
      <c r="BD27" s="201"/>
      <c r="BE27" s="136">
        <f t="shared" ca="1" si="51"/>
        <v>0</v>
      </c>
      <c r="BF27" s="137"/>
      <c r="BG27" s="138" t="str">
        <f t="shared" ca="1" si="52"/>
        <v>○</v>
      </c>
      <c r="BH27" s="138" t="str">
        <f t="shared" ca="1" si="53"/>
        <v/>
      </c>
      <c r="BI27" s="138"/>
      <c r="BJ27" s="138" t="str">
        <f t="shared" ca="1" si="54"/>
        <v/>
      </c>
      <c r="BK27" s="138" t="str">
        <f t="shared" ca="1" si="55"/>
        <v>○</v>
      </c>
      <c r="BL27" s="138"/>
      <c r="BM27" s="138"/>
      <c r="BN27" s="138" t="str">
        <f t="shared" ca="1" si="56"/>
        <v/>
      </c>
      <c r="BO27" s="138" t="str">
        <f t="shared" ca="1" si="57"/>
        <v>○</v>
      </c>
      <c r="BP27" s="138" t="str">
        <f t="shared" ca="1" si="58"/>
        <v/>
      </c>
      <c r="BQ27" s="138"/>
      <c r="BR27" s="182" t="s">
        <v>117</v>
      </c>
      <c r="BS27" s="189">
        <f t="shared" ca="1" si="123"/>
        <v>0</v>
      </c>
      <c r="BT27" s="189">
        <f t="shared" ca="1" si="122"/>
        <v>0</v>
      </c>
      <c r="BU27" s="189">
        <f t="shared" ca="1" si="122"/>
        <v>0</v>
      </c>
      <c r="BV27" s="189">
        <f t="shared" ca="1" si="122"/>
        <v>0</v>
      </c>
      <c r="BW27" s="189">
        <f t="shared" ca="1" si="122"/>
        <v>0</v>
      </c>
      <c r="BX27" s="189">
        <f t="shared" ca="1" si="122"/>
        <v>0</v>
      </c>
      <c r="BY27" s="189">
        <f t="shared" ca="1" si="122"/>
        <v>0</v>
      </c>
      <c r="BZ27" s="189">
        <f t="shared" ca="1" si="122"/>
        <v>0</v>
      </c>
      <c r="CA27" s="189">
        <f t="shared" ca="1" si="122"/>
        <v>0</v>
      </c>
      <c r="CB27" s="189">
        <f t="shared" ca="1" si="122"/>
        <v>0</v>
      </c>
      <c r="CC27" s="189">
        <f t="shared" ca="1" si="122"/>
        <v>0</v>
      </c>
      <c r="CD27" s="189">
        <f t="shared" ca="1" si="122"/>
        <v>0</v>
      </c>
      <c r="CE27" s="181"/>
      <c r="CF27" s="26">
        <v>26</v>
      </c>
      <c r="CG27" s="142">
        <f t="shared" ca="1" si="59"/>
        <v>13</v>
      </c>
      <c r="CH27" s="494">
        <f t="shared" ca="1" si="60"/>
        <v>0</v>
      </c>
      <c r="CI27" s="495"/>
      <c r="CJ27" s="496">
        <f t="shared" ca="1" si="61"/>
        <v>0</v>
      </c>
      <c r="CK27" s="497"/>
      <c r="CL27" s="143">
        <f t="shared" ca="1" si="62"/>
        <v>0</v>
      </c>
      <c r="CM27" s="142">
        <f t="shared" ca="1" si="63"/>
        <v>0</v>
      </c>
      <c r="CN27" s="144">
        <f t="shared" ca="1" si="64"/>
        <v>0</v>
      </c>
      <c r="CO27" s="145">
        <f t="shared" ca="1" si="65"/>
        <v>0</v>
      </c>
      <c r="CP27" s="494">
        <f t="shared" ca="1" si="66"/>
        <v>0</v>
      </c>
      <c r="CQ27" s="495"/>
      <c r="CR27" s="212">
        <f t="shared" ca="1" si="67"/>
        <v>1</v>
      </c>
      <c r="CS27" s="146">
        <f t="shared" ca="1" si="68"/>
        <v>0</v>
      </c>
      <c r="CT27" s="247">
        <f t="shared" ca="1" si="69"/>
        <v>12</v>
      </c>
      <c r="CU27" s="147">
        <f t="shared" ca="1" si="70"/>
        <v>0</v>
      </c>
      <c r="CV27" s="148">
        <f t="shared" ca="1" si="71"/>
        <v>0</v>
      </c>
      <c r="CW27" s="149">
        <f t="shared" ca="1" si="72"/>
        <v>0</v>
      </c>
      <c r="CX27" s="248">
        <f t="shared" ca="1" si="73"/>
        <v>0</v>
      </c>
      <c r="CY27" s="249">
        <f t="shared" ca="1" si="74"/>
        <v>0</v>
      </c>
      <c r="CZ27" s="142">
        <f t="shared" ca="1" si="75"/>
        <v>0</v>
      </c>
      <c r="DA27" s="150">
        <f t="shared" ca="1" si="76"/>
        <v>0</v>
      </c>
      <c r="DB27" s="149">
        <f t="shared" ca="1" si="77"/>
        <v>0</v>
      </c>
      <c r="DC27" s="149">
        <f t="shared" ca="1" si="78"/>
        <v>0</v>
      </c>
      <c r="DD27" s="142">
        <f t="shared" ca="1" si="79"/>
        <v>0</v>
      </c>
      <c r="DE27" s="213">
        <f t="shared" ca="1" si="80"/>
        <v>0</v>
      </c>
      <c r="DF27" s="142">
        <f t="shared" ca="1" si="81"/>
        <v>0</v>
      </c>
      <c r="DG27" s="151">
        <f t="shared" ca="1" si="82"/>
        <v>0</v>
      </c>
      <c r="DH27" s="152">
        <f t="shared" ca="1" si="83"/>
        <v>0</v>
      </c>
      <c r="DI27" s="213">
        <f t="shared" ca="1" si="84"/>
        <v>0</v>
      </c>
      <c r="DJ27" s="153"/>
      <c r="DK27" s="154">
        <f t="shared" ca="1" si="85"/>
        <v>0</v>
      </c>
      <c r="DL27" s="154">
        <f t="shared" ca="1" si="86"/>
        <v>0</v>
      </c>
      <c r="DM27" s="155">
        <f t="shared" ca="1" si="87"/>
        <v>0</v>
      </c>
      <c r="DN27" s="156">
        <f t="shared" ca="1" si="88"/>
        <v>1</v>
      </c>
      <c r="DO27" s="153"/>
      <c r="DP27" s="157">
        <f t="shared" ca="1" si="89"/>
        <v>0</v>
      </c>
      <c r="DQ27" s="158">
        <f t="shared" ca="1" si="90"/>
        <v>0</v>
      </c>
      <c r="DR27" s="158">
        <f t="shared" ca="1" si="5"/>
        <v>0</v>
      </c>
      <c r="DS27" s="158" t="str">
        <f t="shared" ca="1" si="91"/>
        <v/>
      </c>
      <c r="DT27" s="158">
        <f t="shared" ca="1" si="92"/>
        <v>0</v>
      </c>
      <c r="DU27" s="158" t="str">
        <f t="shared" ca="1" si="6"/>
        <v/>
      </c>
      <c r="DV27" s="159"/>
      <c r="DW27" s="157">
        <f t="shared" ca="1" si="7"/>
        <v>0</v>
      </c>
      <c r="DX27" s="151">
        <f t="shared" ca="1" si="8"/>
        <v>0</v>
      </c>
      <c r="DY27" s="151">
        <f t="shared" ca="1" si="9"/>
        <v>0</v>
      </c>
      <c r="DZ27" s="151">
        <f t="shared" ca="1" si="10"/>
        <v>0</v>
      </c>
      <c r="EA27" s="151">
        <f t="shared" ca="1" si="11"/>
        <v>0</v>
      </c>
      <c r="EB27" s="151">
        <f t="shared" ca="1" si="12"/>
        <v>0</v>
      </c>
      <c r="EC27" s="151">
        <f t="shared" ca="1" si="13"/>
        <v>0</v>
      </c>
      <c r="ED27" s="151">
        <f t="shared" ca="1" si="14"/>
        <v>0</v>
      </c>
      <c r="EE27" s="151">
        <f t="shared" ca="1" si="15"/>
        <v>0</v>
      </c>
      <c r="EF27" s="151">
        <f t="shared" ca="1" si="16"/>
        <v>0</v>
      </c>
      <c r="EG27" s="151">
        <f t="shared" ca="1" si="17"/>
        <v>0</v>
      </c>
      <c r="EH27" s="151">
        <f t="shared" ca="1" si="18"/>
        <v>0</v>
      </c>
      <c r="EI27" s="158">
        <f t="shared" ca="1" si="93"/>
        <v>0</v>
      </c>
      <c r="EJ27" s="158">
        <f t="shared" ca="1" si="19"/>
        <v>0</v>
      </c>
      <c r="EK27" s="158">
        <f t="shared" ca="1" si="19"/>
        <v>0</v>
      </c>
      <c r="EL27" s="158">
        <f t="shared" ca="1" si="19"/>
        <v>0</v>
      </c>
      <c r="EM27" s="158">
        <f t="shared" ca="1" si="19"/>
        <v>0</v>
      </c>
      <c r="EN27" s="158">
        <f t="shared" ca="1" si="19"/>
        <v>0</v>
      </c>
      <c r="EO27" s="158">
        <f t="shared" ca="1" si="19"/>
        <v>0</v>
      </c>
      <c r="EP27" s="158">
        <f t="shared" ca="1" si="19"/>
        <v>0</v>
      </c>
      <c r="EQ27" s="158">
        <f t="shared" ca="1" si="19"/>
        <v>0</v>
      </c>
      <c r="ER27" s="158">
        <f t="shared" ca="1" si="19"/>
        <v>0</v>
      </c>
      <c r="ES27" s="158">
        <f t="shared" ca="1" si="19"/>
        <v>0</v>
      </c>
      <c r="ET27" s="158">
        <f t="shared" ca="1" si="19"/>
        <v>0</v>
      </c>
      <c r="EU27" s="160">
        <f t="shared" ca="1" si="94"/>
        <v>0</v>
      </c>
      <c r="EV27" s="158" t="str">
        <f t="shared" ca="1" si="20"/>
        <v/>
      </c>
      <c r="EW27" s="158" t="str">
        <f t="shared" ca="1" si="20"/>
        <v/>
      </c>
      <c r="EX27" s="158" t="str">
        <f t="shared" ca="1" si="20"/>
        <v/>
      </c>
      <c r="EY27" s="158" t="str">
        <f t="shared" ca="1" si="20"/>
        <v/>
      </c>
      <c r="EZ27" s="158" t="str">
        <f t="shared" ca="1" si="20"/>
        <v/>
      </c>
      <c r="FA27" s="158" t="str">
        <f t="shared" ca="1" si="20"/>
        <v/>
      </c>
      <c r="FB27" s="158" t="str">
        <f t="shared" ca="1" si="20"/>
        <v/>
      </c>
      <c r="FC27" s="158" t="str">
        <f t="shared" ca="1" si="20"/>
        <v/>
      </c>
      <c r="FD27" s="158" t="str">
        <f t="shared" ca="1" si="20"/>
        <v/>
      </c>
      <c r="FE27" s="158" t="str">
        <f t="shared" ca="1" si="20"/>
        <v/>
      </c>
      <c r="FF27" s="158" t="str">
        <f t="shared" ca="1" si="20"/>
        <v/>
      </c>
      <c r="FG27" s="158" t="str">
        <f t="shared" ca="1" si="20"/>
        <v/>
      </c>
      <c r="FH27" s="160">
        <f t="shared" ca="1" si="95"/>
        <v>0</v>
      </c>
      <c r="FI27" s="158">
        <f t="shared" ca="1" si="96"/>
        <v>0</v>
      </c>
      <c r="FJ27" s="159"/>
      <c r="FK27" s="158">
        <f t="shared" ca="1" si="97"/>
        <v>0</v>
      </c>
      <c r="FL27" s="158">
        <f t="shared" ca="1" si="98"/>
        <v>0</v>
      </c>
      <c r="FM27" s="158">
        <f t="shared" ca="1" si="99"/>
        <v>0</v>
      </c>
      <c r="FN27" s="158">
        <f t="shared" ca="1" si="100"/>
        <v>0</v>
      </c>
      <c r="FO27" s="159"/>
      <c r="FP27" s="164" t="str">
        <f t="shared" ca="1" si="21"/>
        <v/>
      </c>
      <c r="FQ27" s="214" t="str">
        <f t="shared" ca="1" si="101"/>
        <v/>
      </c>
      <c r="FR27" s="165" t="str">
        <f t="shared" ca="1" si="102"/>
        <v/>
      </c>
      <c r="FS27" s="166"/>
      <c r="FT27" s="167">
        <f t="shared" ca="1" si="22"/>
        <v>0</v>
      </c>
      <c r="FU27" s="168">
        <f t="shared" ca="1" si="23"/>
        <v>0</v>
      </c>
      <c r="FV27" s="168">
        <f t="shared" ca="1" si="24"/>
        <v>0</v>
      </c>
      <c r="FW27" s="168">
        <f t="shared" ca="1" si="25"/>
        <v>0</v>
      </c>
      <c r="FX27" s="168">
        <f t="shared" ca="1" si="26"/>
        <v>0</v>
      </c>
      <c r="FY27" s="168">
        <f t="shared" ca="1" si="27"/>
        <v>0</v>
      </c>
      <c r="FZ27" s="168">
        <f t="shared" ca="1" si="103"/>
        <v>0</v>
      </c>
      <c r="GA27" s="168">
        <f t="shared" ca="1" si="28"/>
        <v>0</v>
      </c>
      <c r="GB27" s="168">
        <f t="shared" ca="1" si="29"/>
        <v>0</v>
      </c>
      <c r="GC27" s="168">
        <f t="shared" ca="1" si="30"/>
        <v>0</v>
      </c>
      <c r="GD27" s="168">
        <f t="shared" ca="1" si="31"/>
        <v>0</v>
      </c>
      <c r="GE27" s="168">
        <f t="shared" ca="1" si="32"/>
        <v>0</v>
      </c>
      <c r="GF27" s="168">
        <f t="shared" ca="1" si="33"/>
        <v>0</v>
      </c>
      <c r="GG27" s="167">
        <f t="shared" ca="1" si="104"/>
        <v>0</v>
      </c>
      <c r="GH27" s="167">
        <f t="shared" ca="1" si="105"/>
        <v>0</v>
      </c>
      <c r="GI27" s="167">
        <f t="shared" ca="1" si="106"/>
        <v>0</v>
      </c>
      <c r="GJ27" s="167">
        <f t="shared" ca="1" si="107"/>
        <v>0</v>
      </c>
      <c r="GK27" s="167">
        <f t="shared" ca="1" si="108"/>
        <v>0</v>
      </c>
      <c r="GL27" s="163"/>
      <c r="GM27" s="169">
        <f t="shared" ca="1" si="34"/>
        <v>0</v>
      </c>
      <c r="GN27" s="169">
        <f t="shared" ca="1" si="35"/>
        <v>0</v>
      </c>
      <c r="GO27" s="169">
        <f t="shared" ca="1" si="36"/>
        <v>0</v>
      </c>
      <c r="GP27" s="169">
        <f t="shared" ca="1" si="37"/>
        <v>0</v>
      </c>
      <c r="GQ27" s="169">
        <f t="shared" ca="1" si="38"/>
        <v>0</v>
      </c>
      <c r="GR27" s="169">
        <f t="shared" ca="1" si="39"/>
        <v>0</v>
      </c>
      <c r="GS27" s="169">
        <f t="shared" ca="1" si="40"/>
        <v>0</v>
      </c>
      <c r="GT27" s="169">
        <f t="shared" ca="1" si="41"/>
        <v>0</v>
      </c>
      <c r="GU27" s="169">
        <f t="shared" ca="1" si="42"/>
        <v>0</v>
      </c>
      <c r="GV27" s="169">
        <f t="shared" ca="1" si="43"/>
        <v>0</v>
      </c>
      <c r="GW27" s="169">
        <f t="shared" ca="1" si="44"/>
        <v>0</v>
      </c>
      <c r="GX27" s="170">
        <f t="shared" ca="1" si="45"/>
        <v>0</v>
      </c>
      <c r="GY27" s="171">
        <f t="shared" ca="1" si="109"/>
        <v>0</v>
      </c>
      <c r="GZ27" s="171">
        <f t="shared" ca="1" si="110"/>
        <v>0</v>
      </c>
      <c r="HA27" s="172">
        <f t="shared" ca="1" si="111"/>
        <v>0</v>
      </c>
      <c r="HB27" s="216">
        <f t="shared" ca="1" si="112"/>
        <v>1</v>
      </c>
      <c r="HC27" s="172">
        <f t="shared" ca="1" si="113"/>
        <v>0</v>
      </c>
      <c r="HD27" s="173">
        <f t="shared" ca="1" si="46"/>
        <v>0</v>
      </c>
      <c r="HE27" s="174">
        <f t="shared" ca="1" si="47"/>
        <v>0</v>
      </c>
      <c r="HF27" s="175">
        <f t="shared" ca="1" si="48"/>
        <v>0</v>
      </c>
      <c r="HG27" s="176" t="str">
        <f t="shared" ca="1" si="114"/>
        <v/>
      </c>
      <c r="HH27" s="177">
        <f t="shared" ca="1" si="115"/>
        <v>0</v>
      </c>
      <c r="HI27" s="217" t="str">
        <f t="shared" ca="1" si="116"/>
        <v/>
      </c>
      <c r="HJ27" s="207">
        <f t="shared" ca="1" si="117"/>
        <v>0</v>
      </c>
      <c r="HK27" s="220">
        <f t="shared" ca="1" si="118"/>
        <v>1</v>
      </c>
      <c r="HL27" s="190">
        <f t="shared" ca="1" si="119"/>
        <v>0</v>
      </c>
      <c r="HN27" s="167" t="str">
        <f t="shared" ca="1" si="49"/>
        <v/>
      </c>
      <c r="HO27" s="167" t="str">
        <f t="shared" ca="1" si="49"/>
        <v/>
      </c>
      <c r="HP27" s="167" t="str">
        <f t="shared" ca="1" si="49"/>
        <v/>
      </c>
      <c r="HQ27" s="167" t="str">
        <f t="shared" ca="1" si="49"/>
        <v/>
      </c>
      <c r="HR27" s="167" t="str">
        <f t="shared" ca="1" si="49"/>
        <v/>
      </c>
      <c r="HS27" s="167" t="str">
        <f t="shared" ca="1" si="49"/>
        <v/>
      </c>
      <c r="HT27" s="167" t="str">
        <f t="shared" ca="1" si="50"/>
        <v/>
      </c>
      <c r="HU27" s="167" t="str">
        <f t="shared" ca="1" si="50"/>
        <v/>
      </c>
      <c r="HV27" s="167" t="str">
        <f t="shared" ca="1" si="50"/>
        <v/>
      </c>
      <c r="HW27" s="167" t="str">
        <f t="shared" ca="1" si="50"/>
        <v/>
      </c>
      <c r="HX27" s="167" t="str">
        <f t="shared" ca="1" si="50"/>
        <v/>
      </c>
      <c r="HY27" s="167" t="str">
        <f t="shared" ca="1" si="50"/>
        <v/>
      </c>
      <c r="HZ27" s="167">
        <f t="shared" ca="1" si="120"/>
        <v>0</v>
      </c>
      <c r="IA27" s="215">
        <f t="shared" ca="1" si="121"/>
        <v>0</v>
      </c>
    </row>
    <row r="28" spans="2:235" x14ac:dyDescent="0.15">
      <c r="B28" s="135">
        <v>14</v>
      </c>
      <c r="C28" s="492"/>
      <c r="D28" s="493"/>
      <c r="E28" s="498"/>
      <c r="F28" s="499"/>
      <c r="G28" s="18"/>
      <c r="H28" s="3"/>
      <c r="I28" s="3"/>
      <c r="J28" s="4"/>
      <c r="K28" s="500"/>
      <c r="L28" s="501"/>
      <c r="M28" s="200"/>
      <c r="N28" s="19"/>
      <c r="O28" s="11"/>
      <c r="P28" s="19"/>
      <c r="Q28" s="11"/>
      <c r="R28" s="3"/>
      <c r="S28" s="5"/>
      <c r="T28" s="6"/>
      <c r="U28" s="1"/>
      <c r="V28" s="8"/>
      <c r="W28" s="8"/>
      <c r="X28" s="8"/>
      <c r="Y28" s="8"/>
      <c r="Z28" s="8"/>
      <c r="AA28" s="8"/>
      <c r="AB28" s="8"/>
      <c r="AC28" s="8"/>
      <c r="AD28" s="14"/>
      <c r="AE28" s="17"/>
      <c r="AF28" s="14"/>
      <c r="AG28" s="17"/>
      <c r="AH28" s="14"/>
      <c r="AI28" s="17"/>
      <c r="AJ28" s="15"/>
      <c r="AK28" s="15"/>
      <c r="AL28" s="15"/>
      <c r="AM28" s="15"/>
      <c r="AN28" s="15"/>
      <c r="AO28" s="15"/>
      <c r="AP28" s="15"/>
      <c r="AQ28" s="15"/>
      <c r="AR28" s="15"/>
      <c r="AS28" s="15"/>
      <c r="AT28" s="15"/>
      <c r="AU28" s="15"/>
      <c r="AV28" s="206"/>
      <c r="AW28" s="202"/>
      <c r="AX28" s="12"/>
      <c r="AY28" s="19"/>
      <c r="AZ28" s="209"/>
      <c r="BA28" s="203"/>
      <c r="BB28" s="205" t="str">
        <f t="shared" ca="1" si="4"/>
        <v/>
      </c>
      <c r="BC28" s="201"/>
      <c r="BD28" s="201"/>
      <c r="BE28" s="136">
        <f t="shared" ca="1" si="51"/>
        <v>0</v>
      </c>
      <c r="BF28" s="137"/>
      <c r="BG28" s="138" t="str">
        <f t="shared" ca="1" si="52"/>
        <v>○</v>
      </c>
      <c r="BH28" s="138" t="str">
        <f t="shared" ca="1" si="53"/>
        <v/>
      </c>
      <c r="BI28" s="138"/>
      <c r="BJ28" s="138" t="str">
        <f t="shared" ca="1" si="54"/>
        <v/>
      </c>
      <c r="BK28" s="138" t="str">
        <f t="shared" ca="1" si="55"/>
        <v>○</v>
      </c>
      <c r="BL28" s="138"/>
      <c r="BM28" s="138"/>
      <c r="BN28" s="138" t="str">
        <f t="shared" ca="1" si="56"/>
        <v/>
      </c>
      <c r="BO28" s="138" t="str">
        <f t="shared" ca="1" si="57"/>
        <v>○</v>
      </c>
      <c r="BP28" s="138" t="str">
        <f t="shared" ca="1" si="58"/>
        <v/>
      </c>
      <c r="BQ28" s="138"/>
      <c r="BR28" s="178" t="s">
        <v>53</v>
      </c>
      <c r="BS28" s="186">
        <f t="shared" ca="1" si="123"/>
        <v>0</v>
      </c>
      <c r="BT28" s="186">
        <f t="shared" ca="1" si="122"/>
        <v>0</v>
      </c>
      <c r="BU28" s="186">
        <f t="shared" ca="1" si="122"/>
        <v>0</v>
      </c>
      <c r="BV28" s="186">
        <f t="shared" ca="1" si="122"/>
        <v>0</v>
      </c>
      <c r="BW28" s="186">
        <f t="shared" ca="1" si="122"/>
        <v>0</v>
      </c>
      <c r="BX28" s="186">
        <f t="shared" ca="1" si="122"/>
        <v>0</v>
      </c>
      <c r="BY28" s="186">
        <f t="shared" ca="1" si="122"/>
        <v>0</v>
      </c>
      <c r="BZ28" s="186">
        <f t="shared" ca="1" si="122"/>
        <v>0</v>
      </c>
      <c r="CA28" s="186">
        <f t="shared" ca="1" si="122"/>
        <v>0</v>
      </c>
      <c r="CB28" s="186">
        <f t="shared" ca="1" si="122"/>
        <v>0</v>
      </c>
      <c r="CC28" s="186">
        <f t="shared" ca="1" si="122"/>
        <v>0</v>
      </c>
      <c r="CD28" s="186">
        <f t="shared" ca="1" si="122"/>
        <v>0</v>
      </c>
      <c r="CE28" s="181"/>
      <c r="CF28" s="26">
        <v>27</v>
      </c>
      <c r="CG28" s="142">
        <f t="shared" ca="1" si="59"/>
        <v>14</v>
      </c>
      <c r="CH28" s="494">
        <f t="shared" ca="1" si="60"/>
        <v>0</v>
      </c>
      <c r="CI28" s="495"/>
      <c r="CJ28" s="496">
        <f t="shared" ca="1" si="61"/>
        <v>0</v>
      </c>
      <c r="CK28" s="497"/>
      <c r="CL28" s="143">
        <f t="shared" ca="1" si="62"/>
        <v>0</v>
      </c>
      <c r="CM28" s="142">
        <f t="shared" ca="1" si="63"/>
        <v>0</v>
      </c>
      <c r="CN28" s="144">
        <f t="shared" ca="1" si="64"/>
        <v>0</v>
      </c>
      <c r="CO28" s="145">
        <f t="shared" ca="1" si="65"/>
        <v>0</v>
      </c>
      <c r="CP28" s="494">
        <f t="shared" ca="1" si="66"/>
        <v>0</v>
      </c>
      <c r="CQ28" s="495"/>
      <c r="CR28" s="212">
        <f t="shared" ca="1" si="67"/>
        <v>1</v>
      </c>
      <c r="CS28" s="146">
        <f t="shared" ca="1" si="68"/>
        <v>0</v>
      </c>
      <c r="CT28" s="247">
        <f t="shared" ca="1" si="69"/>
        <v>12</v>
      </c>
      <c r="CU28" s="147">
        <f t="shared" ca="1" si="70"/>
        <v>0</v>
      </c>
      <c r="CV28" s="148">
        <f t="shared" ca="1" si="71"/>
        <v>0</v>
      </c>
      <c r="CW28" s="149">
        <f t="shared" ca="1" si="72"/>
        <v>0</v>
      </c>
      <c r="CX28" s="248">
        <f t="shared" ca="1" si="73"/>
        <v>0</v>
      </c>
      <c r="CY28" s="249">
        <f t="shared" ca="1" si="74"/>
        <v>0</v>
      </c>
      <c r="CZ28" s="142">
        <f t="shared" ca="1" si="75"/>
        <v>0</v>
      </c>
      <c r="DA28" s="150">
        <f t="shared" ca="1" si="76"/>
        <v>0</v>
      </c>
      <c r="DB28" s="149">
        <f t="shared" ca="1" si="77"/>
        <v>0</v>
      </c>
      <c r="DC28" s="149">
        <f t="shared" ca="1" si="78"/>
        <v>0</v>
      </c>
      <c r="DD28" s="142">
        <f t="shared" ca="1" si="79"/>
        <v>0</v>
      </c>
      <c r="DE28" s="213">
        <f t="shared" ca="1" si="80"/>
        <v>0</v>
      </c>
      <c r="DF28" s="142">
        <f t="shared" ca="1" si="81"/>
        <v>0</v>
      </c>
      <c r="DG28" s="151">
        <f t="shared" ca="1" si="82"/>
        <v>0</v>
      </c>
      <c r="DH28" s="152">
        <f t="shared" ca="1" si="83"/>
        <v>0</v>
      </c>
      <c r="DI28" s="213">
        <f t="shared" ca="1" si="84"/>
        <v>0</v>
      </c>
      <c r="DJ28" s="153"/>
      <c r="DK28" s="154">
        <f t="shared" ca="1" si="85"/>
        <v>0</v>
      </c>
      <c r="DL28" s="154">
        <f t="shared" ca="1" si="86"/>
        <v>0</v>
      </c>
      <c r="DM28" s="155">
        <f t="shared" ca="1" si="87"/>
        <v>0</v>
      </c>
      <c r="DN28" s="156">
        <f t="shared" ca="1" si="88"/>
        <v>1</v>
      </c>
      <c r="DO28" s="153"/>
      <c r="DP28" s="157">
        <f t="shared" ca="1" si="89"/>
        <v>0</v>
      </c>
      <c r="DQ28" s="158">
        <f t="shared" ca="1" si="90"/>
        <v>0</v>
      </c>
      <c r="DR28" s="158">
        <f t="shared" ca="1" si="5"/>
        <v>0</v>
      </c>
      <c r="DS28" s="158" t="str">
        <f t="shared" ca="1" si="91"/>
        <v/>
      </c>
      <c r="DT28" s="158">
        <f t="shared" ca="1" si="92"/>
        <v>0</v>
      </c>
      <c r="DU28" s="158" t="str">
        <f t="shared" ca="1" si="6"/>
        <v/>
      </c>
      <c r="DV28" s="159"/>
      <c r="DW28" s="157">
        <f t="shared" ca="1" si="7"/>
        <v>0</v>
      </c>
      <c r="DX28" s="151">
        <f t="shared" ca="1" si="8"/>
        <v>0</v>
      </c>
      <c r="DY28" s="151">
        <f t="shared" ca="1" si="9"/>
        <v>0</v>
      </c>
      <c r="DZ28" s="151">
        <f t="shared" ca="1" si="10"/>
        <v>0</v>
      </c>
      <c r="EA28" s="151">
        <f t="shared" ca="1" si="11"/>
        <v>0</v>
      </c>
      <c r="EB28" s="151">
        <f t="shared" ca="1" si="12"/>
        <v>0</v>
      </c>
      <c r="EC28" s="151">
        <f t="shared" ca="1" si="13"/>
        <v>0</v>
      </c>
      <c r="ED28" s="151">
        <f t="shared" ca="1" si="14"/>
        <v>0</v>
      </c>
      <c r="EE28" s="151">
        <f t="shared" ca="1" si="15"/>
        <v>0</v>
      </c>
      <c r="EF28" s="151">
        <f t="shared" ca="1" si="16"/>
        <v>0</v>
      </c>
      <c r="EG28" s="151">
        <f t="shared" ca="1" si="17"/>
        <v>0</v>
      </c>
      <c r="EH28" s="151">
        <f t="shared" ca="1" si="18"/>
        <v>0</v>
      </c>
      <c r="EI28" s="158">
        <f t="shared" ca="1" si="93"/>
        <v>0</v>
      </c>
      <c r="EJ28" s="158">
        <f t="shared" ca="1" si="19"/>
        <v>0</v>
      </c>
      <c r="EK28" s="158">
        <f t="shared" ca="1" si="19"/>
        <v>0</v>
      </c>
      <c r="EL28" s="158">
        <f t="shared" ca="1" si="19"/>
        <v>0</v>
      </c>
      <c r="EM28" s="158">
        <f t="shared" ca="1" si="19"/>
        <v>0</v>
      </c>
      <c r="EN28" s="158">
        <f t="shared" ca="1" si="19"/>
        <v>0</v>
      </c>
      <c r="EO28" s="158">
        <f t="shared" ca="1" si="19"/>
        <v>0</v>
      </c>
      <c r="EP28" s="158">
        <f t="shared" ca="1" si="19"/>
        <v>0</v>
      </c>
      <c r="EQ28" s="158">
        <f t="shared" ca="1" si="19"/>
        <v>0</v>
      </c>
      <c r="ER28" s="158">
        <f t="shared" ca="1" si="19"/>
        <v>0</v>
      </c>
      <c r="ES28" s="158">
        <f t="shared" ca="1" si="19"/>
        <v>0</v>
      </c>
      <c r="ET28" s="158">
        <f t="shared" ca="1" si="19"/>
        <v>0</v>
      </c>
      <c r="EU28" s="160">
        <f t="shared" ca="1" si="94"/>
        <v>0</v>
      </c>
      <c r="EV28" s="158" t="str">
        <f t="shared" ca="1" si="20"/>
        <v/>
      </c>
      <c r="EW28" s="158" t="str">
        <f t="shared" ca="1" si="20"/>
        <v/>
      </c>
      <c r="EX28" s="158" t="str">
        <f t="shared" ca="1" si="20"/>
        <v/>
      </c>
      <c r="EY28" s="158" t="str">
        <f t="shared" ca="1" si="20"/>
        <v/>
      </c>
      <c r="EZ28" s="158" t="str">
        <f t="shared" ca="1" si="20"/>
        <v/>
      </c>
      <c r="FA28" s="158" t="str">
        <f t="shared" ca="1" si="20"/>
        <v/>
      </c>
      <c r="FB28" s="158" t="str">
        <f t="shared" ca="1" si="20"/>
        <v/>
      </c>
      <c r="FC28" s="158" t="str">
        <f t="shared" ca="1" si="20"/>
        <v/>
      </c>
      <c r="FD28" s="158" t="str">
        <f t="shared" ca="1" si="20"/>
        <v/>
      </c>
      <c r="FE28" s="158" t="str">
        <f t="shared" ca="1" si="20"/>
        <v/>
      </c>
      <c r="FF28" s="158" t="str">
        <f t="shared" ca="1" si="20"/>
        <v/>
      </c>
      <c r="FG28" s="158" t="str">
        <f t="shared" ca="1" si="20"/>
        <v/>
      </c>
      <c r="FH28" s="160">
        <f t="shared" ca="1" si="95"/>
        <v>0</v>
      </c>
      <c r="FI28" s="158">
        <f t="shared" ca="1" si="96"/>
        <v>0</v>
      </c>
      <c r="FJ28" s="159"/>
      <c r="FK28" s="158">
        <f t="shared" ca="1" si="97"/>
        <v>0</v>
      </c>
      <c r="FL28" s="158">
        <f t="shared" ca="1" si="98"/>
        <v>0</v>
      </c>
      <c r="FM28" s="158">
        <f t="shared" ca="1" si="99"/>
        <v>0</v>
      </c>
      <c r="FN28" s="158">
        <f t="shared" ca="1" si="100"/>
        <v>0</v>
      </c>
      <c r="FO28" s="159"/>
      <c r="FP28" s="164" t="str">
        <f t="shared" ca="1" si="21"/>
        <v/>
      </c>
      <c r="FQ28" s="214" t="str">
        <f t="shared" ca="1" si="101"/>
        <v/>
      </c>
      <c r="FR28" s="165" t="str">
        <f t="shared" ca="1" si="102"/>
        <v/>
      </c>
      <c r="FS28" s="166"/>
      <c r="FT28" s="167">
        <f t="shared" ca="1" si="22"/>
        <v>0</v>
      </c>
      <c r="FU28" s="168">
        <f t="shared" ca="1" si="23"/>
        <v>0</v>
      </c>
      <c r="FV28" s="168">
        <f t="shared" ca="1" si="24"/>
        <v>0</v>
      </c>
      <c r="FW28" s="168">
        <f t="shared" ca="1" si="25"/>
        <v>0</v>
      </c>
      <c r="FX28" s="168">
        <f t="shared" ca="1" si="26"/>
        <v>0</v>
      </c>
      <c r="FY28" s="168">
        <f t="shared" ca="1" si="27"/>
        <v>0</v>
      </c>
      <c r="FZ28" s="168">
        <f t="shared" ca="1" si="103"/>
        <v>0</v>
      </c>
      <c r="GA28" s="168">
        <f t="shared" ca="1" si="28"/>
        <v>0</v>
      </c>
      <c r="GB28" s="168">
        <f t="shared" ca="1" si="29"/>
        <v>0</v>
      </c>
      <c r="GC28" s="168">
        <f t="shared" ca="1" si="30"/>
        <v>0</v>
      </c>
      <c r="GD28" s="168">
        <f t="shared" ca="1" si="31"/>
        <v>0</v>
      </c>
      <c r="GE28" s="168">
        <f t="shared" ca="1" si="32"/>
        <v>0</v>
      </c>
      <c r="GF28" s="168">
        <f t="shared" ca="1" si="33"/>
        <v>0</v>
      </c>
      <c r="GG28" s="167">
        <f t="shared" ca="1" si="104"/>
        <v>0</v>
      </c>
      <c r="GH28" s="167">
        <f t="shared" ca="1" si="105"/>
        <v>0</v>
      </c>
      <c r="GI28" s="167">
        <f t="shared" ca="1" si="106"/>
        <v>0</v>
      </c>
      <c r="GJ28" s="167">
        <f t="shared" ca="1" si="107"/>
        <v>0</v>
      </c>
      <c r="GK28" s="167">
        <f t="shared" ca="1" si="108"/>
        <v>0</v>
      </c>
      <c r="GL28" s="163"/>
      <c r="GM28" s="169">
        <f t="shared" ca="1" si="34"/>
        <v>0</v>
      </c>
      <c r="GN28" s="169">
        <f t="shared" ca="1" si="35"/>
        <v>0</v>
      </c>
      <c r="GO28" s="169">
        <f t="shared" ca="1" si="36"/>
        <v>0</v>
      </c>
      <c r="GP28" s="169">
        <f t="shared" ca="1" si="37"/>
        <v>0</v>
      </c>
      <c r="GQ28" s="169">
        <f t="shared" ca="1" si="38"/>
        <v>0</v>
      </c>
      <c r="GR28" s="169">
        <f t="shared" ca="1" si="39"/>
        <v>0</v>
      </c>
      <c r="GS28" s="169">
        <f t="shared" ca="1" si="40"/>
        <v>0</v>
      </c>
      <c r="GT28" s="169">
        <f t="shared" ca="1" si="41"/>
        <v>0</v>
      </c>
      <c r="GU28" s="169">
        <f t="shared" ca="1" si="42"/>
        <v>0</v>
      </c>
      <c r="GV28" s="169">
        <f t="shared" ca="1" si="43"/>
        <v>0</v>
      </c>
      <c r="GW28" s="169">
        <f t="shared" ca="1" si="44"/>
        <v>0</v>
      </c>
      <c r="GX28" s="170">
        <f t="shared" ca="1" si="45"/>
        <v>0</v>
      </c>
      <c r="GY28" s="171">
        <f t="shared" ca="1" si="109"/>
        <v>0</v>
      </c>
      <c r="GZ28" s="171">
        <f t="shared" ca="1" si="110"/>
        <v>0</v>
      </c>
      <c r="HA28" s="172">
        <f t="shared" ca="1" si="111"/>
        <v>0</v>
      </c>
      <c r="HB28" s="216">
        <f t="shared" ca="1" si="112"/>
        <v>1</v>
      </c>
      <c r="HC28" s="172">
        <f t="shared" ca="1" si="113"/>
        <v>0</v>
      </c>
      <c r="HD28" s="173">
        <f t="shared" ca="1" si="46"/>
        <v>0</v>
      </c>
      <c r="HE28" s="174">
        <f t="shared" ca="1" si="47"/>
        <v>0</v>
      </c>
      <c r="HF28" s="175">
        <f t="shared" ca="1" si="48"/>
        <v>0</v>
      </c>
      <c r="HG28" s="176" t="str">
        <f t="shared" ca="1" si="114"/>
        <v/>
      </c>
      <c r="HH28" s="177">
        <f t="shared" ca="1" si="115"/>
        <v>0</v>
      </c>
      <c r="HI28" s="217" t="str">
        <f t="shared" ca="1" si="116"/>
        <v/>
      </c>
      <c r="HJ28" s="207">
        <f t="shared" ca="1" si="117"/>
        <v>0</v>
      </c>
      <c r="HK28" s="220">
        <f t="shared" ca="1" si="118"/>
        <v>1</v>
      </c>
      <c r="HL28" s="190">
        <f t="shared" ca="1" si="119"/>
        <v>0</v>
      </c>
      <c r="HN28" s="167" t="str">
        <f t="shared" ca="1" si="49"/>
        <v/>
      </c>
      <c r="HO28" s="167" t="str">
        <f t="shared" ca="1" si="49"/>
        <v/>
      </c>
      <c r="HP28" s="167" t="str">
        <f t="shared" ca="1" si="49"/>
        <v/>
      </c>
      <c r="HQ28" s="167" t="str">
        <f t="shared" ca="1" si="49"/>
        <v/>
      </c>
      <c r="HR28" s="167" t="str">
        <f t="shared" ca="1" si="49"/>
        <v/>
      </c>
      <c r="HS28" s="167" t="str">
        <f t="shared" ca="1" si="49"/>
        <v/>
      </c>
      <c r="HT28" s="167" t="str">
        <f t="shared" ca="1" si="50"/>
        <v/>
      </c>
      <c r="HU28" s="167" t="str">
        <f t="shared" ca="1" si="50"/>
        <v/>
      </c>
      <c r="HV28" s="167" t="str">
        <f t="shared" ca="1" si="50"/>
        <v/>
      </c>
      <c r="HW28" s="167" t="str">
        <f t="shared" ca="1" si="50"/>
        <v/>
      </c>
      <c r="HX28" s="167" t="str">
        <f t="shared" ca="1" si="50"/>
        <v/>
      </c>
      <c r="HY28" s="167" t="str">
        <f t="shared" ca="1" si="50"/>
        <v/>
      </c>
      <c r="HZ28" s="167">
        <f t="shared" ca="1" si="120"/>
        <v>0</v>
      </c>
      <c r="IA28" s="215">
        <f t="shared" ca="1" si="121"/>
        <v>0</v>
      </c>
    </row>
    <row r="29" spans="2:235" x14ac:dyDescent="0.15">
      <c r="B29" s="135">
        <v>15</v>
      </c>
      <c r="C29" s="492"/>
      <c r="D29" s="493"/>
      <c r="E29" s="498"/>
      <c r="F29" s="499"/>
      <c r="G29" s="18"/>
      <c r="H29" s="3"/>
      <c r="I29" s="3"/>
      <c r="J29" s="4"/>
      <c r="K29" s="500"/>
      <c r="L29" s="501"/>
      <c r="M29" s="200"/>
      <c r="N29" s="19"/>
      <c r="O29" s="11"/>
      <c r="P29" s="19"/>
      <c r="Q29" s="11"/>
      <c r="R29" s="3"/>
      <c r="S29" s="5"/>
      <c r="T29" s="6"/>
      <c r="U29" s="1"/>
      <c r="V29" s="8"/>
      <c r="W29" s="8"/>
      <c r="X29" s="8"/>
      <c r="Y29" s="8"/>
      <c r="Z29" s="8"/>
      <c r="AA29" s="8"/>
      <c r="AB29" s="8"/>
      <c r="AC29" s="8"/>
      <c r="AD29" s="14"/>
      <c r="AE29" s="17"/>
      <c r="AF29" s="14"/>
      <c r="AG29" s="17"/>
      <c r="AH29" s="14"/>
      <c r="AI29" s="17"/>
      <c r="AJ29" s="15"/>
      <c r="AK29" s="15"/>
      <c r="AL29" s="15"/>
      <c r="AM29" s="15"/>
      <c r="AN29" s="15"/>
      <c r="AO29" s="15"/>
      <c r="AP29" s="15"/>
      <c r="AQ29" s="15"/>
      <c r="AR29" s="15"/>
      <c r="AS29" s="15"/>
      <c r="AT29" s="15"/>
      <c r="AU29" s="15"/>
      <c r="AV29" s="206"/>
      <c r="AW29" s="202"/>
      <c r="AX29" s="12"/>
      <c r="AY29" s="19"/>
      <c r="AZ29" s="209"/>
      <c r="BA29" s="203"/>
      <c r="BB29" s="205" t="str">
        <f t="shared" ca="1" si="4"/>
        <v/>
      </c>
      <c r="BC29" s="201"/>
      <c r="BD29" s="201"/>
      <c r="BE29" s="136">
        <f t="shared" ca="1" si="51"/>
        <v>0</v>
      </c>
      <c r="BF29" s="137"/>
      <c r="BG29" s="138" t="str">
        <f t="shared" ca="1" si="52"/>
        <v>○</v>
      </c>
      <c r="BH29" s="138" t="str">
        <f t="shared" ca="1" si="53"/>
        <v/>
      </c>
      <c r="BI29" s="138"/>
      <c r="BJ29" s="138" t="str">
        <f t="shared" ca="1" si="54"/>
        <v/>
      </c>
      <c r="BK29" s="138" t="str">
        <f t="shared" ca="1" si="55"/>
        <v>○</v>
      </c>
      <c r="BL29" s="138"/>
      <c r="BM29" s="138"/>
      <c r="BN29" s="138" t="str">
        <f t="shared" ca="1" si="56"/>
        <v/>
      </c>
      <c r="BO29" s="138" t="str">
        <f t="shared" ca="1" si="57"/>
        <v>○</v>
      </c>
      <c r="BP29" s="138" t="str">
        <f t="shared" ca="1" si="58"/>
        <v/>
      </c>
      <c r="BQ29" s="138"/>
      <c r="BR29" s="178"/>
      <c r="BS29" s="180"/>
      <c r="BT29" s="180"/>
      <c r="BU29" s="180"/>
      <c r="BV29" s="180"/>
      <c r="BW29" s="180"/>
      <c r="BX29" s="180"/>
      <c r="BY29" s="180"/>
      <c r="BZ29" s="180"/>
      <c r="CA29" s="180"/>
      <c r="CB29" s="180"/>
      <c r="CC29" s="180"/>
      <c r="CD29" s="180"/>
      <c r="CE29" s="181"/>
      <c r="CF29" s="26">
        <v>28</v>
      </c>
      <c r="CG29" s="142">
        <f t="shared" ca="1" si="59"/>
        <v>15</v>
      </c>
      <c r="CH29" s="494">
        <f t="shared" ca="1" si="60"/>
        <v>0</v>
      </c>
      <c r="CI29" s="495"/>
      <c r="CJ29" s="496">
        <f t="shared" ca="1" si="61"/>
        <v>0</v>
      </c>
      <c r="CK29" s="497"/>
      <c r="CL29" s="143">
        <f t="shared" ca="1" si="62"/>
        <v>0</v>
      </c>
      <c r="CM29" s="142">
        <f t="shared" ca="1" si="63"/>
        <v>0</v>
      </c>
      <c r="CN29" s="144">
        <f t="shared" ca="1" si="64"/>
        <v>0</v>
      </c>
      <c r="CO29" s="145">
        <f t="shared" ca="1" si="65"/>
        <v>0</v>
      </c>
      <c r="CP29" s="494">
        <f t="shared" ca="1" si="66"/>
        <v>0</v>
      </c>
      <c r="CQ29" s="495"/>
      <c r="CR29" s="212">
        <f t="shared" ca="1" si="67"/>
        <v>1</v>
      </c>
      <c r="CS29" s="146">
        <f t="shared" ca="1" si="68"/>
        <v>0</v>
      </c>
      <c r="CT29" s="247">
        <f t="shared" ca="1" si="69"/>
        <v>12</v>
      </c>
      <c r="CU29" s="147">
        <f t="shared" ca="1" si="70"/>
        <v>0</v>
      </c>
      <c r="CV29" s="148">
        <f t="shared" ca="1" si="71"/>
        <v>0</v>
      </c>
      <c r="CW29" s="149">
        <f t="shared" ca="1" si="72"/>
        <v>0</v>
      </c>
      <c r="CX29" s="248">
        <f t="shared" ca="1" si="73"/>
        <v>0</v>
      </c>
      <c r="CY29" s="249">
        <f t="shared" ca="1" si="74"/>
        <v>0</v>
      </c>
      <c r="CZ29" s="142">
        <f t="shared" ca="1" si="75"/>
        <v>0</v>
      </c>
      <c r="DA29" s="150">
        <f t="shared" ca="1" si="76"/>
        <v>0</v>
      </c>
      <c r="DB29" s="149">
        <f t="shared" ca="1" si="77"/>
        <v>0</v>
      </c>
      <c r="DC29" s="149">
        <f t="shared" ca="1" si="78"/>
        <v>0</v>
      </c>
      <c r="DD29" s="142">
        <f t="shared" ca="1" si="79"/>
        <v>0</v>
      </c>
      <c r="DE29" s="213">
        <f t="shared" ca="1" si="80"/>
        <v>0</v>
      </c>
      <c r="DF29" s="142">
        <f t="shared" ca="1" si="81"/>
        <v>0</v>
      </c>
      <c r="DG29" s="151">
        <f t="shared" ca="1" si="82"/>
        <v>0</v>
      </c>
      <c r="DH29" s="152">
        <f t="shared" ca="1" si="83"/>
        <v>0</v>
      </c>
      <c r="DI29" s="213">
        <f t="shared" ca="1" si="84"/>
        <v>0</v>
      </c>
      <c r="DJ29" s="153"/>
      <c r="DK29" s="154">
        <f t="shared" ca="1" si="85"/>
        <v>0</v>
      </c>
      <c r="DL29" s="154">
        <f t="shared" ca="1" si="86"/>
        <v>0</v>
      </c>
      <c r="DM29" s="155">
        <f t="shared" ca="1" si="87"/>
        <v>0</v>
      </c>
      <c r="DN29" s="156">
        <f t="shared" ca="1" si="88"/>
        <v>1</v>
      </c>
      <c r="DO29" s="153"/>
      <c r="DP29" s="157">
        <f t="shared" ca="1" si="89"/>
        <v>0</v>
      </c>
      <c r="DQ29" s="158">
        <f t="shared" ca="1" si="90"/>
        <v>0</v>
      </c>
      <c r="DR29" s="158">
        <f t="shared" ca="1" si="5"/>
        <v>0</v>
      </c>
      <c r="DS29" s="158" t="str">
        <f t="shared" ca="1" si="91"/>
        <v/>
      </c>
      <c r="DT29" s="158">
        <f t="shared" ca="1" si="92"/>
        <v>0</v>
      </c>
      <c r="DU29" s="158" t="str">
        <f t="shared" ca="1" si="6"/>
        <v/>
      </c>
      <c r="DV29" s="159"/>
      <c r="DW29" s="157">
        <f t="shared" ca="1" si="7"/>
        <v>0</v>
      </c>
      <c r="DX29" s="151">
        <f t="shared" ca="1" si="8"/>
        <v>0</v>
      </c>
      <c r="DY29" s="151">
        <f t="shared" ca="1" si="9"/>
        <v>0</v>
      </c>
      <c r="DZ29" s="151">
        <f t="shared" ca="1" si="10"/>
        <v>0</v>
      </c>
      <c r="EA29" s="151">
        <f t="shared" ca="1" si="11"/>
        <v>0</v>
      </c>
      <c r="EB29" s="151">
        <f t="shared" ca="1" si="12"/>
        <v>0</v>
      </c>
      <c r="EC29" s="151">
        <f t="shared" ca="1" si="13"/>
        <v>0</v>
      </c>
      <c r="ED29" s="151">
        <f t="shared" ca="1" si="14"/>
        <v>0</v>
      </c>
      <c r="EE29" s="151">
        <f t="shared" ca="1" si="15"/>
        <v>0</v>
      </c>
      <c r="EF29" s="151">
        <f t="shared" ca="1" si="16"/>
        <v>0</v>
      </c>
      <c r="EG29" s="151">
        <f t="shared" ca="1" si="17"/>
        <v>0</v>
      </c>
      <c r="EH29" s="151">
        <f t="shared" ca="1" si="18"/>
        <v>0</v>
      </c>
      <c r="EI29" s="158">
        <f t="shared" ca="1" si="93"/>
        <v>0</v>
      </c>
      <c r="EJ29" s="158">
        <f t="shared" ca="1" si="19"/>
        <v>0</v>
      </c>
      <c r="EK29" s="158">
        <f t="shared" ca="1" si="19"/>
        <v>0</v>
      </c>
      <c r="EL29" s="158">
        <f t="shared" ca="1" si="19"/>
        <v>0</v>
      </c>
      <c r="EM29" s="158">
        <f t="shared" ca="1" si="19"/>
        <v>0</v>
      </c>
      <c r="EN29" s="158">
        <f t="shared" ca="1" si="19"/>
        <v>0</v>
      </c>
      <c r="EO29" s="158">
        <f t="shared" ca="1" si="19"/>
        <v>0</v>
      </c>
      <c r="EP29" s="158">
        <f t="shared" ca="1" si="19"/>
        <v>0</v>
      </c>
      <c r="EQ29" s="158">
        <f t="shared" ca="1" si="19"/>
        <v>0</v>
      </c>
      <c r="ER29" s="158">
        <f t="shared" ca="1" si="19"/>
        <v>0</v>
      </c>
      <c r="ES29" s="158">
        <f t="shared" ca="1" si="19"/>
        <v>0</v>
      </c>
      <c r="ET29" s="158">
        <f t="shared" ca="1" si="19"/>
        <v>0</v>
      </c>
      <c r="EU29" s="160">
        <f t="shared" ca="1" si="94"/>
        <v>0</v>
      </c>
      <c r="EV29" s="158" t="str">
        <f t="shared" ca="1" si="20"/>
        <v/>
      </c>
      <c r="EW29" s="158" t="str">
        <f t="shared" ca="1" si="20"/>
        <v/>
      </c>
      <c r="EX29" s="158" t="str">
        <f t="shared" ca="1" si="20"/>
        <v/>
      </c>
      <c r="EY29" s="158" t="str">
        <f t="shared" ca="1" si="20"/>
        <v/>
      </c>
      <c r="EZ29" s="158" t="str">
        <f t="shared" ca="1" si="20"/>
        <v/>
      </c>
      <c r="FA29" s="158" t="str">
        <f t="shared" ca="1" si="20"/>
        <v/>
      </c>
      <c r="FB29" s="158" t="str">
        <f t="shared" ca="1" si="20"/>
        <v/>
      </c>
      <c r="FC29" s="158" t="str">
        <f t="shared" ca="1" si="20"/>
        <v/>
      </c>
      <c r="FD29" s="158" t="str">
        <f t="shared" ca="1" si="20"/>
        <v/>
      </c>
      <c r="FE29" s="158" t="str">
        <f t="shared" ca="1" si="20"/>
        <v/>
      </c>
      <c r="FF29" s="158" t="str">
        <f t="shared" ca="1" si="20"/>
        <v/>
      </c>
      <c r="FG29" s="158" t="str">
        <f t="shared" ca="1" si="20"/>
        <v/>
      </c>
      <c r="FH29" s="160">
        <f t="shared" ca="1" si="95"/>
        <v>0</v>
      </c>
      <c r="FI29" s="158">
        <f t="shared" ca="1" si="96"/>
        <v>0</v>
      </c>
      <c r="FJ29" s="159"/>
      <c r="FK29" s="158">
        <f t="shared" ca="1" si="97"/>
        <v>0</v>
      </c>
      <c r="FL29" s="158">
        <f t="shared" ca="1" si="98"/>
        <v>0</v>
      </c>
      <c r="FM29" s="158">
        <f t="shared" ca="1" si="99"/>
        <v>0</v>
      </c>
      <c r="FN29" s="158">
        <f t="shared" ca="1" si="100"/>
        <v>0</v>
      </c>
      <c r="FO29" s="159"/>
      <c r="FP29" s="164" t="str">
        <f t="shared" ca="1" si="21"/>
        <v/>
      </c>
      <c r="FQ29" s="214" t="str">
        <f t="shared" ca="1" si="101"/>
        <v/>
      </c>
      <c r="FR29" s="165" t="str">
        <f t="shared" ca="1" si="102"/>
        <v/>
      </c>
      <c r="FS29" s="166"/>
      <c r="FT29" s="167">
        <f t="shared" ca="1" si="22"/>
        <v>0</v>
      </c>
      <c r="FU29" s="168">
        <f t="shared" ca="1" si="23"/>
        <v>0</v>
      </c>
      <c r="FV29" s="168">
        <f t="shared" ca="1" si="24"/>
        <v>0</v>
      </c>
      <c r="FW29" s="168">
        <f t="shared" ca="1" si="25"/>
        <v>0</v>
      </c>
      <c r="FX29" s="168">
        <f t="shared" ca="1" si="26"/>
        <v>0</v>
      </c>
      <c r="FY29" s="168">
        <f t="shared" ca="1" si="27"/>
        <v>0</v>
      </c>
      <c r="FZ29" s="168">
        <f t="shared" ca="1" si="103"/>
        <v>0</v>
      </c>
      <c r="GA29" s="168">
        <f t="shared" ca="1" si="28"/>
        <v>0</v>
      </c>
      <c r="GB29" s="168">
        <f t="shared" ca="1" si="29"/>
        <v>0</v>
      </c>
      <c r="GC29" s="168">
        <f t="shared" ca="1" si="30"/>
        <v>0</v>
      </c>
      <c r="GD29" s="168">
        <f t="shared" ca="1" si="31"/>
        <v>0</v>
      </c>
      <c r="GE29" s="168">
        <f t="shared" ca="1" si="32"/>
        <v>0</v>
      </c>
      <c r="GF29" s="168">
        <f t="shared" ca="1" si="33"/>
        <v>0</v>
      </c>
      <c r="GG29" s="167">
        <f t="shared" ca="1" si="104"/>
        <v>0</v>
      </c>
      <c r="GH29" s="167">
        <f t="shared" ca="1" si="105"/>
        <v>0</v>
      </c>
      <c r="GI29" s="167">
        <f t="shared" ca="1" si="106"/>
        <v>0</v>
      </c>
      <c r="GJ29" s="167">
        <f t="shared" ca="1" si="107"/>
        <v>0</v>
      </c>
      <c r="GK29" s="167">
        <f t="shared" ca="1" si="108"/>
        <v>0</v>
      </c>
      <c r="GL29" s="163"/>
      <c r="GM29" s="169">
        <f t="shared" ca="1" si="34"/>
        <v>0</v>
      </c>
      <c r="GN29" s="169">
        <f t="shared" ca="1" si="35"/>
        <v>0</v>
      </c>
      <c r="GO29" s="169">
        <f t="shared" ca="1" si="36"/>
        <v>0</v>
      </c>
      <c r="GP29" s="169">
        <f t="shared" ca="1" si="37"/>
        <v>0</v>
      </c>
      <c r="GQ29" s="169">
        <f t="shared" ca="1" si="38"/>
        <v>0</v>
      </c>
      <c r="GR29" s="169">
        <f t="shared" ca="1" si="39"/>
        <v>0</v>
      </c>
      <c r="GS29" s="169">
        <f t="shared" ca="1" si="40"/>
        <v>0</v>
      </c>
      <c r="GT29" s="169">
        <f t="shared" ca="1" si="41"/>
        <v>0</v>
      </c>
      <c r="GU29" s="169">
        <f t="shared" ca="1" si="42"/>
        <v>0</v>
      </c>
      <c r="GV29" s="169">
        <f t="shared" ca="1" si="43"/>
        <v>0</v>
      </c>
      <c r="GW29" s="169">
        <f t="shared" ca="1" si="44"/>
        <v>0</v>
      </c>
      <c r="GX29" s="170">
        <f t="shared" ca="1" si="45"/>
        <v>0</v>
      </c>
      <c r="GY29" s="171">
        <f t="shared" ca="1" si="109"/>
        <v>0</v>
      </c>
      <c r="GZ29" s="171">
        <f t="shared" ca="1" si="110"/>
        <v>0</v>
      </c>
      <c r="HA29" s="172">
        <f t="shared" ca="1" si="111"/>
        <v>0</v>
      </c>
      <c r="HB29" s="216">
        <f t="shared" ca="1" si="112"/>
        <v>1</v>
      </c>
      <c r="HC29" s="172">
        <f t="shared" ca="1" si="113"/>
        <v>0</v>
      </c>
      <c r="HD29" s="173">
        <f t="shared" ca="1" si="46"/>
        <v>0</v>
      </c>
      <c r="HE29" s="174">
        <f t="shared" ca="1" si="47"/>
        <v>0</v>
      </c>
      <c r="HF29" s="175">
        <f t="shared" ca="1" si="48"/>
        <v>0</v>
      </c>
      <c r="HG29" s="176" t="str">
        <f t="shared" ca="1" si="114"/>
        <v/>
      </c>
      <c r="HH29" s="177">
        <f t="shared" ca="1" si="115"/>
        <v>0</v>
      </c>
      <c r="HI29" s="217" t="str">
        <f t="shared" ca="1" si="116"/>
        <v/>
      </c>
      <c r="HJ29" s="207">
        <f t="shared" ca="1" si="117"/>
        <v>0</v>
      </c>
      <c r="HK29" s="220">
        <f t="shared" ca="1" si="118"/>
        <v>1</v>
      </c>
      <c r="HL29" s="190">
        <f t="shared" ca="1" si="119"/>
        <v>0</v>
      </c>
      <c r="HN29" s="167" t="str">
        <f t="shared" ca="1" si="49"/>
        <v/>
      </c>
      <c r="HO29" s="167" t="str">
        <f t="shared" ca="1" si="49"/>
        <v/>
      </c>
      <c r="HP29" s="167" t="str">
        <f t="shared" ca="1" si="49"/>
        <v/>
      </c>
      <c r="HQ29" s="167" t="str">
        <f t="shared" ca="1" si="49"/>
        <v/>
      </c>
      <c r="HR29" s="167" t="str">
        <f t="shared" ca="1" si="49"/>
        <v/>
      </c>
      <c r="HS29" s="167" t="str">
        <f t="shared" ca="1" si="49"/>
        <v/>
      </c>
      <c r="HT29" s="167" t="str">
        <f t="shared" ca="1" si="50"/>
        <v/>
      </c>
      <c r="HU29" s="167" t="str">
        <f t="shared" ca="1" si="50"/>
        <v/>
      </c>
      <c r="HV29" s="167" t="str">
        <f t="shared" ca="1" si="50"/>
        <v/>
      </c>
      <c r="HW29" s="167" t="str">
        <f t="shared" ca="1" si="50"/>
        <v/>
      </c>
      <c r="HX29" s="167" t="str">
        <f t="shared" ca="1" si="50"/>
        <v/>
      </c>
      <c r="HY29" s="167" t="str">
        <f t="shared" ca="1" si="50"/>
        <v/>
      </c>
      <c r="HZ29" s="167">
        <f t="shared" ca="1" si="120"/>
        <v>0</v>
      </c>
      <c r="IA29" s="215">
        <f t="shared" ca="1" si="121"/>
        <v>0</v>
      </c>
    </row>
    <row r="30" spans="2:235" x14ac:dyDescent="0.15">
      <c r="B30" s="135">
        <v>16</v>
      </c>
      <c r="C30" s="492"/>
      <c r="D30" s="493"/>
      <c r="E30" s="498"/>
      <c r="F30" s="499"/>
      <c r="G30" s="18"/>
      <c r="H30" s="3"/>
      <c r="I30" s="3"/>
      <c r="J30" s="4"/>
      <c r="K30" s="500"/>
      <c r="L30" s="501"/>
      <c r="M30" s="200"/>
      <c r="N30" s="19"/>
      <c r="O30" s="11"/>
      <c r="P30" s="19"/>
      <c r="Q30" s="11"/>
      <c r="R30" s="3"/>
      <c r="S30" s="5"/>
      <c r="T30" s="6"/>
      <c r="U30" s="1"/>
      <c r="V30" s="8"/>
      <c r="W30" s="8"/>
      <c r="X30" s="8"/>
      <c r="Y30" s="8"/>
      <c r="Z30" s="8"/>
      <c r="AA30" s="8"/>
      <c r="AB30" s="8"/>
      <c r="AC30" s="8"/>
      <c r="AD30" s="14"/>
      <c r="AE30" s="17"/>
      <c r="AF30" s="14"/>
      <c r="AG30" s="17"/>
      <c r="AH30" s="14"/>
      <c r="AI30" s="17"/>
      <c r="AJ30" s="15"/>
      <c r="AK30" s="15"/>
      <c r="AL30" s="15"/>
      <c r="AM30" s="15"/>
      <c r="AN30" s="15"/>
      <c r="AO30" s="15"/>
      <c r="AP30" s="15"/>
      <c r="AQ30" s="15"/>
      <c r="AR30" s="15"/>
      <c r="AS30" s="15"/>
      <c r="AT30" s="15"/>
      <c r="AU30" s="15"/>
      <c r="AV30" s="206"/>
      <c r="AW30" s="202"/>
      <c r="AX30" s="12"/>
      <c r="AY30" s="19"/>
      <c r="AZ30" s="209"/>
      <c r="BA30" s="203"/>
      <c r="BB30" s="205" t="str">
        <f t="shared" ca="1" si="4"/>
        <v/>
      </c>
      <c r="BC30" s="201"/>
      <c r="BD30" s="201"/>
      <c r="BE30" s="136">
        <f t="shared" ca="1" si="51"/>
        <v>0</v>
      </c>
      <c r="BF30" s="137"/>
      <c r="BG30" s="138" t="str">
        <f t="shared" ca="1" si="52"/>
        <v>○</v>
      </c>
      <c r="BH30" s="138" t="str">
        <f t="shared" ca="1" si="53"/>
        <v/>
      </c>
      <c r="BI30" s="138"/>
      <c r="BJ30" s="138" t="str">
        <f t="shared" ca="1" si="54"/>
        <v/>
      </c>
      <c r="BK30" s="138" t="str">
        <f t="shared" ca="1" si="55"/>
        <v>○</v>
      </c>
      <c r="BL30" s="138"/>
      <c r="BM30" s="138"/>
      <c r="BN30" s="138" t="str">
        <f t="shared" ca="1" si="56"/>
        <v/>
      </c>
      <c r="BO30" s="138" t="str">
        <f t="shared" ca="1" si="57"/>
        <v>○</v>
      </c>
      <c r="BP30" s="138" t="str">
        <f t="shared" ca="1" si="58"/>
        <v/>
      </c>
      <c r="BQ30" s="138"/>
      <c r="BR30" s="178"/>
      <c r="BS30" s="180"/>
      <c r="BT30" s="180"/>
      <c r="BU30" s="180"/>
      <c r="BV30" s="180"/>
      <c r="BW30" s="180"/>
      <c r="BX30" s="180"/>
      <c r="BY30" s="180"/>
      <c r="BZ30" s="180"/>
      <c r="CA30" s="180"/>
      <c r="CB30" s="180"/>
      <c r="CC30" s="180"/>
      <c r="CD30" s="180"/>
      <c r="CE30" s="181"/>
      <c r="CF30" s="26">
        <v>29</v>
      </c>
      <c r="CG30" s="142">
        <f t="shared" ca="1" si="59"/>
        <v>16</v>
      </c>
      <c r="CH30" s="494">
        <f t="shared" ca="1" si="60"/>
        <v>0</v>
      </c>
      <c r="CI30" s="495"/>
      <c r="CJ30" s="496">
        <f t="shared" ca="1" si="61"/>
        <v>0</v>
      </c>
      <c r="CK30" s="497"/>
      <c r="CL30" s="143">
        <f t="shared" ca="1" si="62"/>
        <v>0</v>
      </c>
      <c r="CM30" s="142">
        <f t="shared" ca="1" si="63"/>
        <v>0</v>
      </c>
      <c r="CN30" s="144">
        <f t="shared" ca="1" si="64"/>
        <v>0</v>
      </c>
      <c r="CO30" s="145">
        <f t="shared" ca="1" si="65"/>
        <v>0</v>
      </c>
      <c r="CP30" s="494">
        <f t="shared" ca="1" si="66"/>
        <v>0</v>
      </c>
      <c r="CQ30" s="495"/>
      <c r="CR30" s="212">
        <f t="shared" ca="1" si="67"/>
        <v>1</v>
      </c>
      <c r="CS30" s="146">
        <f t="shared" ca="1" si="68"/>
        <v>0</v>
      </c>
      <c r="CT30" s="247">
        <f t="shared" ca="1" si="69"/>
        <v>12</v>
      </c>
      <c r="CU30" s="147">
        <f t="shared" ca="1" si="70"/>
        <v>0</v>
      </c>
      <c r="CV30" s="148">
        <f t="shared" ca="1" si="71"/>
        <v>0</v>
      </c>
      <c r="CW30" s="149">
        <f t="shared" ca="1" si="72"/>
        <v>0</v>
      </c>
      <c r="CX30" s="248">
        <f t="shared" ca="1" si="73"/>
        <v>0</v>
      </c>
      <c r="CY30" s="249">
        <f t="shared" ca="1" si="74"/>
        <v>0</v>
      </c>
      <c r="CZ30" s="142">
        <f t="shared" ca="1" si="75"/>
        <v>0</v>
      </c>
      <c r="DA30" s="150">
        <f t="shared" ca="1" si="76"/>
        <v>0</v>
      </c>
      <c r="DB30" s="149">
        <f t="shared" ca="1" si="77"/>
        <v>0</v>
      </c>
      <c r="DC30" s="149">
        <f t="shared" ca="1" si="78"/>
        <v>0</v>
      </c>
      <c r="DD30" s="142">
        <f t="shared" ca="1" si="79"/>
        <v>0</v>
      </c>
      <c r="DE30" s="213">
        <f t="shared" ca="1" si="80"/>
        <v>0</v>
      </c>
      <c r="DF30" s="142">
        <f t="shared" ca="1" si="81"/>
        <v>0</v>
      </c>
      <c r="DG30" s="151">
        <f t="shared" ca="1" si="82"/>
        <v>0</v>
      </c>
      <c r="DH30" s="152">
        <f t="shared" ca="1" si="83"/>
        <v>0</v>
      </c>
      <c r="DI30" s="213">
        <f t="shared" ca="1" si="84"/>
        <v>0</v>
      </c>
      <c r="DJ30" s="153"/>
      <c r="DK30" s="154">
        <f t="shared" ca="1" si="85"/>
        <v>0</v>
      </c>
      <c r="DL30" s="154">
        <f t="shared" ca="1" si="86"/>
        <v>0</v>
      </c>
      <c r="DM30" s="155">
        <f t="shared" ca="1" si="87"/>
        <v>0</v>
      </c>
      <c r="DN30" s="156">
        <f t="shared" ca="1" si="88"/>
        <v>1</v>
      </c>
      <c r="DO30" s="153"/>
      <c r="DP30" s="157">
        <f t="shared" ca="1" si="89"/>
        <v>0</v>
      </c>
      <c r="DQ30" s="158">
        <f t="shared" ca="1" si="90"/>
        <v>0</v>
      </c>
      <c r="DR30" s="158">
        <f t="shared" ca="1" si="5"/>
        <v>0</v>
      </c>
      <c r="DS30" s="158" t="str">
        <f t="shared" ca="1" si="91"/>
        <v/>
      </c>
      <c r="DT30" s="158">
        <f t="shared" ca="1" si="92"/>
        <v>0</v>
      </c>
      <c r="DU30" s="158" t="str">
        <f t="shared" ca="1" si="6"/>
        <v/>
      </c>
      <c r="DV30" s="159"/>
      <c r="DW30" s="157">
        <f t="shared" ca="1" si="7"/>
        <v>0</v>
      </c>
      <c r="DX30" s="151">
        <f t="shared" ca="1" si="8"/>
        <v>0</v>
      </c>
      <c r="DY30" s="151">
        <f t="shared" ca="1" si="9"/>
        <v>0</v>
      </c>
      <c r="DZ30" s="151">
        <f t="shared" ca="1" si="10"/>
        <v>0</v>
      </c>
      <c r="EA30" s="151">
        <f t="shared" ca="1" si="11"/>
        <v>0</v>
      </c>
      <c r="EB30" s="151">
        <f t="shared" ca="1" si="12"/>
        <v>0</v>
      </c>
      <c r="EC30" s="151">
        <f t="shared" ca="1" si="13"/>
        <v>0</v>
      </c>
      <c r="ED30" s="151">
        <f t="shared" ca="1" si="14"/>
        <v>0</v>
      </c>
      <c r="EE30" s="151">
        <f t="shared" ca="1" si="15"/>
        <v>0</v>
      </c>
      <c r="EF30" s="151">
        <f t="shared" ca="1" si="16"/>
        <v>0</v>
      </c>
      <c r="EG30" s="151">
        <f t="shared" ca="1" si="17"/>
        <v>0</v>
      </c>
      <c r="EH30" s="151">
        <f t="shared" ca="1" si="18"/>
        <v>0</v>
      </c>
      <c r="EI30" s="158">
        <f t="shared" ca="1" si="93"/>
        <v>0</v>
      </c>
      <c r="EJ30" s="158">
        <f t="shared" ca="1" si="19"/>
        <v>0</v>
      </c>
      <c r="EK30" s="158">
        <f t="shared" ca="1" si="19"/>
        <v>0</v>
      </c>
      <c r="EL30" s="158">
        <f t="shared" ca="1" si="19"/>
        <v>0</v>
      </c>
      <c r="EM30" s="158">
        <f t="shared" ca="1" si="19"/>
        <v>0</v>
      </c>
      <c r="EN30" s="158">
        <f t="shared" ca="1" si="19"/>
        <v>0</v>
      </c>
      <c r="EO30" s="158">
        <f t="shared" ca="1" si="19"/>
        <v>0</v>
      </c>
      <c r="EP30" s="158">
        <f t="shared" ca="1" si="19"/>
        <v>0</v>
      </c>
      <c r="EQ30" s="158">
        <f t="shared" ca="1" si="19"/>
        <v>0</v>
      </c>
      <c r="ER30" s="158">
        <f t="shared" ca="1" si="19"/>
        <v>0</v>
      </c>
      <c r="ES30" s="158">
        <f t="shared" ca="1" si="19"/>
        <v>0</v>
      </c>
      <c r="ET30" s="158">
        <f t="shared" ca="1" si="19"/>
        <v>0</v>
      </c>
      <c r="EU30" s="160">
        <f t="shared" ca="1" si="94"/>
        <v>0</v>
      </c>
      <c r="EV30" s="158" t="str">
        <f t="shared" ca="1" si="20"/>
        <v/>
      </c>
      <c r="EW30" s="158" t="str">
        <f t="shared" ca="1" si="20"/>
        <v/>
      </c>
      <c r="EX30" s="158" t="str">
        <f t="shared" ca="1" si="20"/>
        <v/>
      </c>
      <c r="EY30" s="158" t="str">
        <f t="shared" ca="1" si="20"/>
        <v/>
      </c>
      <c r="EZ30" s="158" t="str">
        <f t="shared" ca="1" si="20"/>
        <v/>
      </c>
      <c r="FA30" s="158" t="str">
        <f t="shared" ca="1" si="20"/>
        <v/>
      </c>
      <c r="FB30" s="158" t="str">
        <f t="shared" ca="1" si="20"/>
        <v/>
      </c>
      <c r="FC30" s="158" t="str">
        <f t="shared" ca="1" si="20"/>
        <v/>
      </c>
      <c r="FD30" s="158" t="str">
        <f t="shared" ca="1" si="20"/>
        <v/>
      </c>
      <c r="FE30" s="158" t="str">
        <f t="shared" ca="1" si="20"/>
        <v/>
      </c>
      <c r="FF30" s="158" t="str">
        <f t="shared" ca="1" si="20"/>
        <v/>
      </c>
      <c r="FG30" s="158" t="str">
        <f t="shared" ca="1" si="20"/>
        <v/>
      </c>
      <c r="FH30" s="160">
        <f t="shared" ca="1" si="95"/>
        <v>0</v>
      </c>
      <c r="FI30" s="158">
        <f t="shared" ca="1" si="96"/>
        <v>0</v>
      </c>
      <c r="FJ30" s="159"/>
      <c r="FK30" s="158">
        <f t="shared" ca="1" si="97"/>
        <v>0</v>
      </c>
      <c r="FL30" s="158">
        <f t="shared" ca="1" si="98"/>
        <v>0</v>
      </c>
      <c r="FM30" s="158">
        <f t="shared" ca="1" si="99"/>
        <v>0</v>
      </c>
      <c r="FN30" s="158">
        <f t="shared" ca="1" si="100"/>
        <v>0</v>
      </c>
      <c r="FO30" s="159"/>
      <c r="FP30" s="164" t="str">
        <f t="shared" ca="1" si="21"/>
        <v/>
      </c>
      <c r="FQ30" s="214" t="str">
        <f t="shared" ca="1" si="101"/>
        <v/>
      </c>
      <c r="FR30" s="165" t="str">
        <f t="shared" ca="1" si="102"/>
        <v/>
      </c>
      <c r="FS30" s="166"/>
      <c r="FT30" s="167">
        <f t="shared" ca="1" si="22"/>
        <v>0</v>
      </c>
      <c r="FU30" s="168">
        <f t="shared" ca="1" si="23"/>
        <v>0</v>
      </c>
      <c r="FV30" s="168">
        <f t="shared" ca="1" si="24"/>
        <v>0</v>
      </c>
      <c r="FW30" s="168">
        <f t="shared" ca="1" si="25"/>
        <v>0</v>
      </c>
      <c r="FX30" s="168">
        <f t="shared" ca="1" si="26"/>
        <v>0</v>
      </c>
      <c r="FY30" s="168">
        <f t="shared" ca="1" si="27"/>
        <v>0</v>
      </c>
      <c r="FZ30" s="168">
        <f t="shared" ca="1" si="103"/>
        <v>0</v>
      </c>
      <c r="GA30" s="168">
        <f t="shared" ca="1" si="28"/>
        <v>0</v>
      </c>
      <c r="GB30" s="168">
        <f t="shared" ca="1" si="29"/>
        <v>0</v>
      </c>
      <c r="GC30" s="168">
        <f t="shared" ca="1" si="30"/>
        <v>0</v>
      </c>
      <c r="GD30" s="168">
        <f t="shared" ca="1" si="31"/>
        <v>0</v>
      </c>
      <c r="GE30" s="168">
        <f t="shared" ca="1" si="32"/>
        <v>0</v>
      </c>
      <c r="GF30" s="168">
        <f t="shared" ca="1" si="33"/>
        <v>0</v>
      </c>
      <c r="GG30" s="167">
        <f t="shared" ca="1" si="104"/>
        <v>0</v>
      </c>
      <c r="GH30" s="167">
        <f t="shared" ca="1" si="105"/>
        <v>0</v>
      </c>
      <c r="GI30" s="167">
        <f t="shared" ca="1" si="106"/>
        <v>0</v>
      </c>
      <c r="GJ30" s="167">
        <f t="shared" ca="1" si="107"/>
        <v>0</v>
      </c>
      <c r="GK30" s="167">
        <f t="shared" ca="1" si="108"/>
        <v>0</v>
      </c>
      <c r="GL30" s="163"/>
      <c r="GM30" s="169">
        <f t="shared" ca="1" si="34"/>
        <v>0</v>
      </c>
      <c r="GN30" s="169">
        <f t="shared" ca="1" si="35"/>
        <v>0</v>
      </c>
      <c r="GO30" s="169">
        <f t="shared" ca="1" si="36"/>
        <v>0</v>
      </c>
      <c r="GP30" s="169">
        <f t="shared" ca="1" si="37"/>
        <v>0</v>
      </c>
      <c r="GQ30" s="169">
        <f t="shared" ca="1" si="38"/>
        <v>0</v>
      </c>
      <c r="GR30" s="169">
        <f t="shared" ca="1" si="39"/>
        <v>0</v>
      </c>
      <c r="GS30" s="169">
        <f t="shared" ca="1" si="40"/>
        <v>0</v>
      </c>
      <c r="GT30" s="169">
        <f t="shared" ca="1" si="41"/>
        <v>0</v>
      </c>
      <c r="GU30" s="169">
        <f t="shared" ca="1" si="42"/>
        <v>0</v>
      </c>
      <c r="GV30" s="169">
        <f t="shared" ca="1" si="43"/>
        <v>0</v>
      </c>
      <c r="GW30" s="169">
        <f t="shared" ca="1" si="44"/>
        <v>0</v>
      </c>
      <c r="GX30" s="170">
        <f t="shared" ca="1" si="45"/>
        <v>0</v>
      </c>
      <c r="GY30" s="171">
        <f t="shared" ca="1" si="109"/>
        <v>0</v>
      </c>
      <c r="GZ30" s="171">
        <f t="shared" ca="1" si="110"/>
        <v>0</v>
      </c>
      <c r="HA30" s="172">
        <f t="shared" ca="1" si="111"/>
        <v>0</v>
      </c>
      <c r="HB30" s="216">
        <f t="shared" ca="1" si="112"/>
        <v>1</v>
      </c>
      <c r="HC30" s="172">
        <f t="shared" ca="1" si="113"/>
        <v>0</v>
      </c>
      <c r="HD30" s="173">
        <f t="shared" ca="1" si="46"/>
        <v>0</v>
      </c>
      <c r="HE30" s="174">
        <f t="shared" ca="1" si="47"/>
        <v>0</v>
      </c>
      <c r="HF30" s="175">
        <f t="shared" ca="1" si="48"/>
        <v>0</v>
      </c>
      <c r="HG30" s="176" t="str">
        <f t="shared" ca="1" si="114"/>
        <v/>
      </c>
      <c r="HH30" s="177">
        <f t="shared" ca="1" si="115"/>
        <v>0</v>
      </c>
      <c r="HI30" s="217" t="str">
        <f t="shared" ca="1" si="116"/>
        <v/>
      </c>
      <c r="HJ30" s="207">
        <f t="shared" ca="1" si="117"/>
        <v>0</v>
      </c>
      <c r="HK30" s="220">
        <f t="shared" ca="1" si="118"/>
        <v>1</v>
      </c>
      <c r="HL30" s="190">
        <f t="shared" ca="1" si="119"/>
        <v>0</v>
      </c>
      <c r="HN30" s="167" t="str">
        <f t="shared" ca="1" si="49"/>
        <v/>
      </c>
      <c r="HO30" s="167" t="str">
        <f t="shared" ca="1" si="49"/>
        <v/>
      </c>
      <c r="HP30" s="167" t="str">
        <f t="shared" ca="1" si="49"/>
        <v/>
      </c>
      <c r="HQ30" s="167" t="str">
        <f t="shared" ca="1" si="49"/>
        <v/>
      </c>
      <c r="HR30" s="167" t="str">
        <f t="shared" ca="1" si="49"/>
        <v/>
      </c>
      <c r="HS30" s="167" t="str">
        <f t="shared" ca="1" si="49"/>
        <v/>
      </c>
      <c r="HT30" s="167" t="str">
        <f t="shared" ca="1" si="50"/>
        <v/>
      </c>
      <c r="HU30" s="167" t="str">
        <f t="shared" ca="1" si="50"/>
        <v/>
      </c>
      <c r="HV30" s="167" t="str">
        <f t="shared" ca="1" si="50"/>
        <v/>
      </c>
      <c r="HW30" s="167" t="str">
        <f t="shared" ca="1" si="50"/>
        <v/>
      </c>
      <c r="HX30" s="167" t="str">
        <f t="shared" ca="1" si="50"/>
        <v/>
      </c>
      <c r="HY30" s="167" t="str">
        <f t="shared" ca="1" si="50"/>
        <v/>
      </c>
      <c r="HZ30" s="167">
        <f t="shared" ca="1" si="120"/>
        <v>0</v>
      </c>
      <c r="IA30" s="215">
        <f t="shared" ca="1" si="121"/>
        <v>0</v>
      </c>
    </row>
    <row r="31" spans="2:235" x14ac:dyDescent="0.15">
      <c r="B31" s="135">
        <v>17</v>
      </c>
      <c r="C31" s="492"/>
      <c r="D31" s="493"/>
      <c r="E31" s="498"/>
      <c r="F31" s="499"/>
      <c r="G31" s="18"/>
      <c r="H31" s="3"/>
      <c r="I31" s="3"/>
      <c r="J31" s="4"/>
      <c r="K31" s="500"/>
      <c r="L31" s="501"/>
      <c r="M31" s="200"/>
      <c r="N31" s="19"/>
      <c r="O31" s="11"/>
      <c r="P31" s="19"/>
      <c r="Q31" s="11"/>
      <c r="R31" s="3"/>
      <c r="S31" s="5"/>
      <c r="T31" s="6"/>
      <c r="U31" s="1"/>
      <c r="V31" s="8"/>
      <c r="W31" s="8"/>
      <c r="X31" s="8"/>
      <c r="Y31" s="8"/>
      <c r="Z31" s="8"/>
      <c r="AA31" s="8"/>
      <c r="AB31" s="8"/>
      <c r="AC31" s="8"/>
      <c r="AD31" s="14"/>
      <c r="AE31" s="17"/>
      <c r="AF31" s="14"/>
      <c r="AG31" s="17"/>
      <c r="AH31" s="14"/>
      <c r="AI31" s="17"/>
      <c r="AJ31" s="15"/>
      <c r="AK31" s="15"/>
      <c r="AL31" s="15"/>
      <c r="AM31" s="15"/>
      <c r="AN31" s="15"/>
      <c r="AO31" s="15"/>
      <c r="AP31" s="15"/>
      <c r="AQ31" s="15"/>
      <c r="AR31" s="15"/>
      <c r="AS31" s="15"/>
      <c r="AT31" s="15"/>
      <c r="AU31" s="15"/>
      <c r="AV31" s="206"/>
      <c r="AW31" s="202"/>
      <c r="AX31" s="12"/>
      <c r="AY31" s="19"/>
      <c r="AZ31" s="209"/>
      <c r="BA31" s="203"/>
      <c r="BB31" s="205" t="str">
        <f t="shared" ca="1" si="4"/>
        <v/>
      </c>
      <c r="BC31" s="201"/>
      <c r="BD31" s="201"/>
      <c r="BE31" s="136">
        <f t="shared" ca="1" si="51"/>
        <v>0</v>
      </c>
      <c r="BF31" s="137"/>
      <c r="BG31" s="138" t="str">
        <f t="shared" ca="1" si="52"/>
        <v>○</v>
      </c>
      <c r="BH31" s="138" t="str">
        <f t="shared" ca="1" si="53"/>
        <v/>
      </c>
      <c r="BI31" s="138"/>
      <c r="BJ31" s="138" t="str">
        <f t="shared" ca="1" si="54"/>
        <v/>
      </c>
      <c r="BK31" s="138" t="str">
        <f t="shared" ca="1" si="55"/>
        <v>○</v>
      </c>
      <c r="BL31" s="138"/>
      <c r="BM31" s="138"/>
      <c r="BN31" s="138" t="str">
        <f t="shared" ca="1" si="56"/>
        <v/>
      </c>
      <c r="BO31" s="138" t="str">
        <f t="shared" ca="1" si="57"/>
        <v>○</v>
      </c>
      <c r="BP31" s="138" t="str">
        <f t="shared" ca="1" si="58"/>
        <v/>
      </c>
      <c r="BQ31" s="138"/>
      <c r="BR31" s="178"/>
      <c r="BS31" s="180"/>
      <c r="BT31" s="180"/>
      <c r="BU31" s="180"/>
      <c r="BV31" s="180"/>
      <c r="BW31" s="180"/>
      <c r="BX31" s="180"/>
      <c r="BY31" s="180"/>
      <c r="BZ31" s="180"/>
      <c r="CA31" s="180"/>
      <c r="CB31" s="180"/>
      <c r="CC31" s="180"/>
      <c r="CD31" s="180"/>
      <c r="CE31" s="181"/>
      <c r="CF31" s="26">
        <v>30</v>
      </c>
      <c r="CG31" s="142">
        <f t="shared" ca="1" si="59"/>
        <v>17</v>
      </c>
      <c r="CH31" s="494">
        <f t="shared" ca="1" si="60"/>
        <v>0</v>
      </c>
      <c r="CI31" s="495"/>
      <c r="CJ31" s="496">
        <f t="shared" ca="1" si="61"/>
        <v>0</v>
      </c>
      <c r="CK31" s="497"/>
      <c r="CL31" s="143">
        <f t="shared" ca="1" si="62"/>
        <v>0</v>
      </c>
      <c r="CM31" s="142">
        <f t="shared" ca="1" si="63"/>
        <v>0</v>
      </c>
      <c r="CN31" s="144">
        <f t="shared" ca="1" si="64"/>
        <v>0</v>
      </c>
      <c r="CO31" s="145">
        <f t="shared" ca="1" si="65"/>
        <v>0</v>
      </c>
      <c r="CP31" s="494">
        <f t="shared" ca="1" si="66"/>
        <v>0</v>
      </c>
      <c r="CQ31" s="495"/>
      <c r="CR31" s="212">
        <f t="shared" ca="1" si="67"/>
        <v>1</v>
      </c>
      <c r="CS31" s="146">
        <f t="shared" ca="1" si="68"/>
        <v>0</v>
      </c>
      <c r="CT31" s="247">
        <f t="shared" ca="1" si="69"/>
        <v>12</v>
      </c>
      <c r="CU31" s="147">
        <f t="shared" ca="1" si="70"/>
        <v>0</v>
      </c>
      <c r="CV31" s="148">
        <f t="shared" ca="1" si="71"/>
        <v>0</v>
      </c>
      <c r="CW31" s="149">
        <f t="shared" ca="1" si="72"/>
        <v>0</v>
      </c>
      <c r="CX31" s="248">
        <f t="shared" ca="1" si="73"/>
        <v>0</v>
      </c>
      <c r="CY31" s="249">
        <f t="shared" ca="1" si="74"/>
        <v>0</v>
      </c>
      <c r="CZ31" s="142">
        <f t="shared" ca="1" si="75"/>
        <v>0</v>
      </c>
      <c r="DA31" s="150">
        <f t="shared" ca="1" si="76"/>
        <v>0</v>
      </c>
      <c r="DB31" s="149">
        <f t="shared" ca="1" si="77"/>
        <v>0</v>
      </c>
      <c r="DC31" s="149">
        <f t="shared" ca="1" si="78"/>
        <v>0</v>
      </c>
      <c r="DD31" s="142">
        <f t="shared" ca="1" si="79"/>
        <v>0</v>
      </c>
      <c r="DE31" s="213">
        <f t="shared" ca="1" si="80"/>
        <v>0</v>
      </c>
      <c r="DF31" s="142">
        <f t="shared" ca="1" si="81"/>
        <v>0</v>
      </c>
      <c r="DG31" s="151">
        <f t="shared" ca="1" si="82"/>
        <v>0</v>
      </c>
      <c r="DH31" s="152">
        <f t="shared" ca="1" si="83"/>
        <v>0</v>
      </c>
      <c r="DI31" s="213">
        <f t="shared" ca="1" si="84"/>
        <v>0</v>
      </c>
      <c r="DJ31" s="153"/>
      <c r="DK31" s="154">
        <f t="shared" ca="1" si="85"/>
        <v>0</v>
      </c>
      <c r="DL31" s="154">
        <f t="shared" ca="1" si="86"/>
        <v>0</v>
      </c>
      <c r="DM31" s="155">
        <f t="shared" ca="1" si="87"/>
        <v>0</v>
      </c>
      <c r="DN31" s="156">
        <f t="shared" ca="1" si="88"/>
        <v>1</v>
      </c>
      <c r="DO31" s="153"/>
      <c r="DP31" s="157">
        <f t="shared" ca="1" si="89"/>
        <v>0</v>
      </c>
      <c r="DQ31" s="158">
        <f t="shared" ca="1" si="90"/>
        <v>0</v>
      </c>
      <c r="DR31" s="158">
        <f t="shared" ca="1" si="5"/>
        <v>0</v>
      </c>
      <c r="DS31" s="158" t="str">
        <f t="shared" ca="1" si="91"/>
        <v/>
      </c>
      <c r="DT31" s="158">
        <f t="shared" ca="1" si="92"/>
        <v>0</v>
      </c>
      <c r="DU31" s="158" t="str">
        <f t="shared" ca="1" si="6"/>
        <v/>
      </c>
      <c r="DV31" s="159"/>
      <c r="DW31" s="157">
        <f t="shared" ca="1" si="7"/>
        <v>0</v>
      </c>
      <c r="DX31" s="151">
        <f t="shared" ca="1" si="8"/>
        <v>0</v>
      </c>
      <c r="DY31" s="151">
        <f t="shared" ca="1" si="9"/>
        <v>0</v>
      </c>
      <c r="DZ31" s="151">
        <f t="shared" ca="1" si="10"/>
        <v>0</v>
      </c>
      <c r="EA31" s="151">
        <f t="shared" ca="1" si="11"/>
        <v>0</v>
      </c>
      <c r="EB31" s="151">
        <f t="shared" ca="1" si="12"/>
        <v>0</v>
      </c>
      <c r="EC31" s="151">
        <f t="shared" ca="1" si="13"/>
        <v>0</v>
      </c>
      <c r="ED31" s="151">
        <f t="shared" ca="1" si="14"/>
        <v>0</v>
      </c>
      <c r="EE31" s="151">
        <f t="shared" ca="1" si="15"/>
        <v>0</v>
      </c>
      <c r="EF31" s="151">
        <f t="shared" ca="1" si="16"/>
        <v>0</v>
      </c>
      <c r="EG31" s="151">
        <f t="shared" ca="1" si="17"/>
        <v>0</v>
      </c>
      <c r="EH31" s="151">
        <f t="shared" ca="1" si="18"/>
        <v>0</v>
      </c>
      <c r="EI31" s="158">
        <f t="shared" ca="1" si="93"/>
        <v>0</v>
      </c>
      <c r="EJ31" s="158">
        <f t="shared" ca="1" si="93"/>
        <v>0</v>
      </c>
      <c r="EK31" s="158">
        <f t="shared" ca="1" si="93"/>
        <v>0</v>
      </c>
      <c r="EL31" s="158">
        <f t="shared" ca="1" si="93"/>
        <v>0</v>
      </c>
      <c r="EM31" s="158">
        <f t="shared" ca="1" si="93"/>
        <v>0</v>
      </c>
      <c r="EN31" s="158">
        <f t="shared" ca="1" si="93"/>
        <v>0</v>
      </c>
      <c r="EO31" s="158">
        <f t="shared" ca="1" si="93"/>
        <v>0</v>
      </c>
      <c r="EP31" s="158">
        <f t="shared" ca="1" si="93"/>
        <v>0</v>
      </c>
      <c r="EQ31" s="158">
        <f t="shared" ca="1" si="93"/>
        <v>0</v>
      </c>
      <c r="ER31" s="158">
        <f t="shared" ca="1" si="93"/>
        <v>0</v>
      </c>
      <c r="ES31" s="158">
        <f t="shared" ca="1" si="93"/>
        <v>0</v>
      </c>
      <c r="ET31" s="158">
        <f t="shared" ca="1" si="93"/>
        <v>0</v>
      </c>
      <c r="EU31" s="160">
        <f t="shared" ca="1" si="94"/>
        <v>0</v>
      </c>
      <c r="EV31" s="158" t="str">
        <f t="shared" ref="EV31:FG52" ca="1" si="124">IF(OR(GM31="入学",GM31="在籍",GM31="家計急変",GM31="留学",GM31="編入学",GM31="退学",GM31="除籍",GM31="卒業",GM31="支援停止",GM31="認定取消",GM31="編入学○",GM31="早期卒業",GM31="支援終了",GM31="停学終了",GM31="次年度扱"),EI31,"")</f>
        <v/>
      </c>
      <c r="EW31" s="158" t="str">
        <f t="shared" ca="1" si="124"/>
        <v/>
      </c>
      <c r="EX31" s="158" t="str">
        <f t="shared" ca="1" si="124"/>
        <v/>
      </c>
      <c r="EY31" s="158" t="str">
        <f t="shared" ca="1" si="124"/>
        <v/>
      </c>
      <c r="EZ31" s="158" t="str">
        <f t="shared" ca="1" si="124"/>
        <v/>
      </c>
      <c r="FA31" s="158" t="str">
        <f t="shared" ca="1" si="124"/>
        <v/>
      </c>
      <c r="FB31" s="158" t="str">
        <f t="shared" ca="1" si="124"/>
        <v/>
      </c>
      <c r="FC31" s="158" t="str">
        <f t="shared" ca="1" si="124"/>
        <v/>
      </c>
      <c r="FD31" s="158" t="str">
        <f t="shared" ca="1" si="124"/>
        <v/>
      </c>
      <c r="FE31" s="158" t="str">
        <f t="shared" ca="1" si="124"/>
        <v/>
      </c>
      <c r="FF31" s="158" t="str">
        <f t="shared" ca="1" si="124"/>
        <v/>
      </c>
      <c r="FG31" s="158" t="str">
        <f t="shared" ca="1" si="124"/>
        <v/>
      </c>
      <c r="FH31" s="160">
        <f t="shared" ca="1" si="95"/>
        <v>0</v>
      </c>
      <c r="FI31" s="158">
        <f t="shared" ca="1" si="96"/>
        <v>0</v>
      </c>
      <c r="FJ31" s="159"/>
      <c r="FK31" s="158">
        <f t="shared" ca="1" si="97"/>
        <v>0</v>
      </c>
      <c r="FL31" s="158">
        <f t="shared" ca="1" si="98"/>
        <v>0</v>
      </c>
      <c r="FM31" s="158">
        <f t="shared" ca="1" si="99"/>
        <v>0</v>
      </c>
      <c r="FN31" s="158">
        <f t="shared" ca="1" si="100"/>
        <v>0</v>
      </c>
      <c r="FO31" s="159"/>
      <c r="FP31" s="164" t="str">
        <f t="shared" ca="1" si="21"/>
        <v/>
      </c>
      <c r="FQ31" s="214" t="str">
        <f t="shared" ca="1" si="101"/>
        <v/>
      </c>
      <c r="FR31" s="165" t="str">
        <f t="shared" ca="1" si="102"/>
        <v/>
      </c>
      <c r="FS31" s="166"/>
      <c r="FT31" s="167">
        <f t="shared" ca="1" si="22"/>
        <v>0</v>
      </c>
      <c r="FU31" s="168">
        <f t="shared" ca="1" si="23"/>
        <v>0</v>
      </c>
      <c r="FV31" s="168">
        <f t="shared" ca="1" si="24"/>
        <v>0</v>
      </c>
      <c r="FW31" s="168">
        <f t="shared" ca="1" si="25"/>
        <v>0</v>
      </c>
      <c r="FX31" s="168">
        <f t="shared" ca="1" si="26"/>
        <v>0</v>
      </c>
      <c r="FY31" s="168">
        <f t="shared" ca="1" si="27"/>
        <v>0</v>
      </c>
      <c r="FZ31" s="168">
        <f t="shared" ca="1" si="103"/>
        <v>0</v>
      </c>
      <c r="GA31" s="168">
        <f t="shared" ca="1" si="28"/>
        <v>0</v>
      </c>
      <c r="GB31" s="168">
        <f t="shared" ca="1" si="29"/>
        <v>0</v>
      </c>
      <c r="GC31" s="168">
        <f t="shared" ca="1" si="30"/>
        <v>0</v>
      </c>
      <c r="GD31" s="168">
        <f t="shared" ca="1" si="31"/>
        <v>0</v>
      </c>
      <c r="GE31" s="168">
        <f t="shared" ca="1" si="32"/>
        <v>0</v>
      </c>
      <c r="GF31" s="168">
        <f t="shared" ca="1" si="33"/>
        <v>0</v>
      </c>
      <c r="GG31" s="167">
        <f t="shared" ca="1" si="104"/>
        <v>0</v>
      </c>
      <c r="GH31" s="167">
        <f t="shared" ca="1" si="105"/>
        <v>0</v>
      </c>
      <c r="GI31" s="167">
        <f t="shared" ca="1" si="106"/>
        <v>0</v>
      </c>
      <c r="GJ31" s="167">
        <f t="shared" ca="1" si="107"/>
        <v>0</v>
      </c>
      <c r="GK31" s="167">
        <f t="shared" ca="1" si="108"/>
        <v>0</v>
      </c>
      <c r="GL31" s="163"/>
      <c r="GM31" s="169">
        <f t="shared" ca="1" si="34"/>
        <v>0</v>
      </c>
      <c r="GN31" s="169">
        <f t="shared" ca="1" si="35"/>
        <v>0</v>
      </c>
      <c r="GO31" s="169">
        <f t="shared" ca="1" si="36"/>
        <v>0</v>
      </c>
      <c r="GP31" s="169">
        <f t="shared" ca="1" si="37"/>
        <v>0</v>
      </c>
      <c r="GQ31" s="169">
        <f t="shared" ca="1" si="38"/>
        <v>0</v>
      </c>
      <c r="GR31" s="169">
        <f t="shared" ca="1" si="39"/>
        <v>0</v>
      </c>
      <c r="GS31" s="169">
        <f t="shared" ca="1" si="40"/>
        <v>0</v>
      </c>
      <c r="GT31" s="169">
        <f t="shared" ca="1" si="41"/>
        <v>0</v>
      </c>
      <c r="GU31" s="169">
        <f t="shared" ca="1" si="42"/>
        <v>0</v>
      </c>
      <c r="GV31" s="169">
        <f t="shared" ca="1" si="43"/>
        <v>0</v>
      </c>
      <c r="GW31" s="169">
        <f t="shared" ca="1" si="44"/>
        <v>0</v>
      </c>
      <c r="GX31" s="170">
        <f t="shared" ca="1" si="45"/>
        <v>0</v>
      </c>
      <c r="GY31" s="171">
        <f t="shared" ca="1" si="109"/>
        <v>0</v>
      </c>
      <c r="GZ31" s="171">
        <f t="shared" ca="1" si="110"/>
        <v>0</v>
      </c>
      <c r="HA31" s="172">
        <f t="shared" ca="1" si="111"/>
        <v>0</v>
      </c>
      <c r="HB31" s="216">
        <f t="shared" ca="1" si="112"/>
        <v>1</v>
      </c>
      <c r="HC31" s="172">
        <f t="shared" ca="1" si="113"/>
        <v>0</v>
      </c>
      <c r="HD31" s="173">
        <f t="shared" ca="1" si="46"/>
        <v>0</v>
      </c>
      <c r="HE31" s="174">
        <f t="shared" ca="1" si="47"/>
        <v>0</v>
      </c>
      <c r="HF31" s="175">
        <f t="shared" ca="1" si="48"/>
        <v>0</v>
      </c>
      <c r="HG31" s="176" t="str">
        <f t="shared" ca="1" si="114"/>
        <v/>
      </c>
      <c r="HH31" s="177">
        <f t="shared" ca="1" si="115"/>
        <v>0</v>
      </c>
      <c r="HI31" s="217" t="str">
        <f t="shared" ca="1" si="116"/>
        <v/>
      </c>
      <c r="HJ31" s="207">
        <f t="shared" ca="1" si="117"/>
        <v>0</v>
      </c>
      <c r="HK31" s="220">
        <f t="shared" ca="1" si="118"/>
        <v>1</v>
      </c>
      <c r="HL31" s="190">
        <f t="shared" ca="1" si="119"/>
        <v>0</v>
      </c>
      <c r="HN31" s="167" t="str">
        <f t="shared" ca="1" si="49"/>
        <v/>
      </c>
      <c r="HO31" s="167" t="str">
        <f t="shared" ca="1" si="49"/>
        <v/>
      </c>
      <c r="HP31" s="167" t="str">
        <f t="shared" ca="1" si="49"/>
        <v/>
      </c>
      <c r="HQ31" s="167" t="str">
        <f t="shared" ca="1" si="49"/>
        <v/>
      </c>
      <c r="HR31" s="167" t="str">
        <f t="shared" ca="1" si="49"/>
        <v/>
      </c>
      <c r="HS31" s="167" t="str">
        <f t="shared" ca="1" si="49"/>
        <v/>
      </c>
      <c r="HT31" s="167" t="str">
        <f t="shared" ca="1" si="50"/>
        <v/>
      </c>
      <c r="HU31" s="167" t="str">
        <f t="shared" ca="1" si="50"/>
        <v/>
      </c>
      <c r="HV31" s="167" t="str">
        <f t="shared" ca="1" si="50"/>
        <v/>
      </c>
      <c r="HW31" s="167" t="str">
        <f t="shared" ca="1" si="50"/>
        <v/>
      </c>
      <c r="HX31" s="167" t="str">
        <f t="shared" ca="1" si="50"/>
        <v/>
      </c>
      <c r="HY31" s="167" t="str">
        <f t="shared" ca="1" si="50"/>
        <v/>
      </c>
      <c r="HZ31" s="167">
        <f t="shared" ca="1" si="120"/>
        <v>0</v>
      </c>
      <c r="IA31" s="215">
        <f t="shared" ca="1" si="121"/>
        <v>0</v>
      </c>
    </row>
    <row r="32" spans="2:235" x14ac:dyDescent="0.15">
      <c r="B32" s="135">
        <v>18</v>
      </c>
      <c r="C32" s="492"/>
      <c r="D32" s="493"/>
      <c r="E32" s="498"/>
      <c r="F32" s="499"/>
      <c r="G32" s="18"/>
      <c r="H32" s="3"/>
      <c r="I32" s="3"/>
      <c r="J32" s="4"/>
      <c r="K32" s="500"/>
      <c r="L32" s="501"/>
      <c r="M32" s="200"/>
      <c r="N32" s="19"/>
      <c r="O32" s="11"/>
      <c r="P32" s="19"/>
      <c r="Q32" s="11"/>
      <c r="R32" s="3"/>
      <c r="S32" s="5"/>
      <c r="T32" s="6"/>
      <c r="U32" s="1"/>
      <c r="V32" s="8"/>
      <c r="W32" s="8"/>
      <c r="X32" s="13"/>
      <c r="Y32" s="13"/>
      <c r="Z32" s="13"/>
      <c r="AA32" s="13"/>
      <c r="AB32" s="13"/>
      <c r="AC32" s="13"/>
      <c r="AD32" s="14"/>
      <c r="AE32" s="17"/>
      <c r="AF32" s="14"/>
      <c r="AG32" s="17"/>
      <c r="AH32" s="14"/>
      <c r="AI32" s="17"/>
      <c r="AJ32" s="15"/>
      <c r="AK32" s="15"/>
      <c r="AL32" s="15"/>
      <c r="AM32" s="15"/>
      <c r="AN32" s="15"/>
      <c r="AO32" s="15"/>
      <c r="AP32" s="15"/>
      <c r="AQ32" s="15"/>
      <c r="AR32" s="15"/>
      <c r="AS32" s="15"/>
      <c r="AT32" s="15"/>
      <c r="AU32" s="15"/>
      <c r="AV32" s="206"/>
      <c r="AW32" s="202"/>
      <c r="AX32" s="12"/>
      <c r="AY32" s="19"/>
      <c r="AZ32" s="209"/>
      <c r="BA32" s="203"/>
      <c r="BB32" s="205" t="str">
        <f t="shared" ca="1" si="4"/>
        <v/>
      </c>
      <c r="BC32" s="201"/>
      <c r="BD32" s="201"/>
      <c r="BE32" s="136">
        <f t="shared" ca="1" si="51"/>
        <v>0</v>
      </c>
      <c r="BF32" s="137"/>
      <c r="BG32" s="138" t="str">
        <f t="shared" ca="1" si="52"/>
        <v>○</v>
      </c>
      <c r="BH32" s="138" t="str">
        <f t="shared" ca="1" si="53"/>
        <v/>
      </c>
      <c r="BI32" s="138"/>
      <c r="BJ32" s="138" t="str">
        <f t="shared" ca="1" si="54"/>
        <v/>
      </c>
      <c r="BK32" s="138" t="str">
        <f t="shared" ca="1" si="55"/>
        <v>○</v>
      </c>
      <c r="BL32" s="138"/>
      <c r="BM32" s="138"/>
      <c r="BN32" s="138" t="str">
        <f t="shared" ca="1" si="56"/>
        <v/>
      </c>
      <c r="BO32" s="138" t="str">
        <f t="shared" ca="1" si="57"/>
        <v>○</v>
      </c>
      <c r="BP32" s="138" t="str">
        <f t="shared" ca="1" si="58"/>
        <v/>
      </c>
      <c r="BQ32" s="138"/>
      <c r="BR32" s="178"/>
      <c r="BS32" s="180"/>
      <c r="BT32" s="180"/>
      <c r="BU32" s="180"/>
      <c r="BV32" s="180"/>
      <c r="BW32" s="180"/>
      <c r="BX32" s="180"/>
      <c r="BY32" s="180"/>
      <c r="BZ32" s="180"/>
      <c r="CA32" s="180"/>
      <c r="CB32" s="180"/>
      <c r="CC32" s="180"/>
      <c r="CD32" s="180"/>
      <c r="CE32" s="181"/>
      <c r="CF32" s="26">
        <v>31</v>
      </c>
      <c r="CG32" s="142">
        <f t="shared" ca="1" si="59"/>
        <v>18</v>
      </c>
      <c r="CH32" s="494">
        <f t="shared" ca="1" si="60"/>
        <v>0</v>
      </c>
      <c r="CI32" s="495"/>
      <c r="CJ32" s="496">
        <f t="shared" ca="1" si="61"/>
        <v>0</v>
      </c>
      <c r="CK32" s="497"/>
      <c r="CL32" s="143">
        <f t="shared" ca="1" si="62"/>
        <v>0</v>
      </c>
      <c r="CM32" s="142">
        <f t="shared" ca="1" si="63"/>
        <v>0</v>
      </c>
      <c r="CN32" s="144">
        <f t="shared" ca="1" si="64"/>
        <v>0</v>
      </c>
      <c r="CO32" s="145">
        <f t="shared" ca="1" si="65"/>
        <v>0</v>
      </c>
      <c r="CP32" s="494">
        <f t="shared" ca="1" si="66"/>
        <v>0</v>
      </c>
      <c r="CQ32" s="495"/>
      <c r="CR32" s="212">
        <f t="shared" ca="1" si="67"/>
        <v>1</v>
      </c>
      <c r="CS32" s="146">
        <f t="shared" ca="1" si="68"/>
        <v>0</v>
      </c>
      <c r="CT32" s="247">
        <f t="shared" ca="1" si="69"/>
        <v>12</v>
      </c>
      <c r="CU32" s="147">
        <f t="shared" ca="1" si="70"/>
        <v>0</v>
      </c>
      <c r="CV32" s="148">
        <f t="shared" ca="1" si="71"/>
        <v>0</v>
      </c>
      <c r="CW32" s="149">
        <f t="shared" ca="1" si="72"/>
        <v>0</v>
      </c>
      <c r="CX32" s="248">
        <f t="shared" ca="1" si="73"/>
        <v>0</v>
      </c>
      <c r="CY32" s="249">
        <f t="shared" ca="1" si="74"/>
        <v>0</v>
      </c>
      <c r="CZ32" s="142">
        <f t="shared" ca="1" si="75"/>
        <v>0</v>
      </c>
      <c r="DA32" s="150">
        <f t="shared" ca="1" si="76"/>
        <v>0</v>
      </c>
      <c r="DB32" s="149">
        <f t="shared" ca="1" si="77"/>
        <v>0</v>
      </c>
      <c r="DC32" s="149">
        <f t="shared" ca="1" si="78"/>
        <v>0</v>
      </c>
      <c r="DD32" s="142">
        <f t="shared" ca="1" si="79"/>
        <v>0</v>
      </c>
      <c r="DE32" s="213">
        <f t="shared" ca="1" si="80"/>
        <v>0</v>
      </c>
      <c r="DF32" s="142">
        <f t="shared" ca="1" si="81"/>
        <v>0</v>
      </c>
      <c r="DG32" s="151">
        <f t="shared" ca="1" si="82"/>
        <v>0</v>
      </c>
      <c r="DH32" s="152">
        <f t="shared" ca="1" si="83"/>
        <v>0</v>
      </c>
      <c r="DI32" s="213">
        <f t="shared" ca="1" si="84"/>
        <v>0</v>
      </c>
      <c r="DJ32" s="153"/>
      <c r="DK32" s="154">
        <f t="shared" ca="1" si="85"/>
        <v>0</v>
      </c>
      <c r="DL32" s="154">
        <f t="shared" ca="1" si="86"/>
        <v>0</v>
      </c>
      <c r="DM32" s="155">
        <f t="shared" ca="1" si="87"/>
        <v>0</v>
      </c>
      <c r="DN32" s="156">
        <f t="shared" ca="1" si="88"/>
        <v>1</v>
      </c>
      <c r="DO32" s="153"/>
      <c r="DP32" s="157">
        <f t="shared" ca="1" si="89"/>
        <v>0</v>
      </c>
      <c r="DQ32" s="158">
        <f t="shared" ca="1" si="90"/>
        <v>0</v>
      </c>
      <c r="DR32" s="158">
        <f t="shared" ca="1" si="5"/>
        <v>0</v>
      </c>
      <c r="DS32" s="158" t="str">
        <f t="shared" ca="1" si="91"/>
        <v/>
      </c>
      <c r="DT32" s="158">
        <f t="shared" ca="1" si="92"/>
        <v>0</v>
      </c>
      <c r="DU32" s="158" t="str">
        <f t="shared" ca="1" si="6"/>
        <v/>
      </c>
      <c r="DV32" s="159"/>
      <c r="DW32" s="157">
        <f t="shared" ca="1" si="7"/>
        <v>0</v>
      </c>
      <c r="DX32" s="151">
        <f t="shared" ca="1" si="8"/>
        <v>0</v>
      </c>
      <c r="DY32" s="151">
        <f t="shared" ca="1" si="9"/>
        <v>0</v>
      </c>
      <c r="DZ32" s="151">
        <f t="shared" ca="1" si="10"/>
        <v>0</v>
      </c>
      <c r="EA32" s="151">
        <f t="shared" ca="1" si="11"/>
        <v>0</v>
      </c>
      <c r="EB32" s="151">
        <f t="shared" ca="1" si="12"/>
        <v>0</v>
      </c>
      <c r="EC32" s="151">
        <f t="shared" ca="1" si="13"/>
        <v>0</v>
      </c>
      <c r="ED32" s="151">
        <f t="shared" ca="1" si="14"/>
        <v>0</v>
      </c>
      <c r="EE32" s="151">
        <f t="shared" ca="1" si="15"/>
        <v>0</v>
      </c>
      <c r="EF32" s="151">
        <f t="shared" ca="1" si="16"/>
        <v>0</v>
      </c>
      <c r="EG32" s="151">
        <f t="shared" ca="1" si="17"/>
        <v>0</v>
      </c>
      <c r="EH32" s="151">
        <f t="shared" ca="1" si="18"/>
        <v>0</v>
      </c>
      <c r="EI32" s="158">
        <f t="shared" ca="1" si="93"/>
        <v>0</v>
      </c>
      <c r="EJ32" s="158">
        <f t="shared" ca="1" si="93"/>
        <v>0</v>
      </c>
      <c r="EK32" s="158">
        <f t="shared" ca="1" si="93"/>
        <v>0</v>
      </c>
      <c r="EL32" s="158">
        <f t="shared" ca="1" si="93"/>
        <v>0</v>
      </c>
      <c r="EM32" s="158">
        <f t="shared" ca="1" si="93"/>
        <v>0</v>
      </c>
      <c r="EN32" s="158">
        <f t="shared" ca="1" si="93"/>
        <v>0</v>
      </c>
      <c r="EO32" s="158">
        <f t="shared" ca="1" si="93"/>
        <v>0</v>
      </c>
      <c r="EP32" s="158">
        <f t="shared" ca="1" si="93"/>
        <v>0</v>
      </c>
      <c r="EQ32" s="158">
        <f t="shared" ca="1" si="93"/>
        <v>0</v>
      </c>
      <c r="ER32" s="158">
        <f t="shared" ca="1" si="93"/>
        <v>0</v>
      </c>
      <c r="ES32" s="158">
        <f t="shared" ca="1" si="93"/>
        <v>0</v>
      </c>
      <c r="ET32" s="158">
        <f t="shared" ca="1" si="93"/>
        <v>0</v>
      </c>
      <c r="EU32" s="160">
        <f t="shared" ca="1" si="94"/>
        <v>0</v>
      </c>
      <c r="EV32" s="158" t="str">
        <f t="shared" ca="1" si="124"/>
        <v/>
      </c>
      <c r="EW32" s="158" t="str">
        <f t="shared" ca="1" si="124"/>
        <v/>
      </c>
      <c r="EX32" s="158" t="str">
        <f t="shared" ca="1" si="124"/>
        <v/>
      </c>
      <c r="EY32" s="158" t="str">
        <f t="shared" ca="1" si="124"/>
        <v/>
      </c>
      <c r="EZ32" s="158" t="str">
        <f t="shared" ca="1" si="124"/>
        <v/>
      </c>
      <c r="FA32" s="158" t="str">
        <f t="shared" ca="1" si="124"/>
        <v/>
      </c>
      <c r="FB32" s="158" t="str">
        <f t="shared" ca="1" si="124"/>
        <v/>
      </c>
      <c r="FC32" s="158" t="str">
        <f t="shared" ca="1" si="124"/>
        <v/>
      </c>
      <c r="FD32" s="158" t="str">
        <f t="shared" ca="1" si="124"/>
        <v/>
      </c>
      <c r="FE32" s="158" t="str">
        <f t="shared" ca="1" si="124"/>
        <v/>
      </c>
      <c r="FF32" s="158" t="str">
        <f t="shared" ca="1" si="124"/>
        <v/>
      </c>
      <c r="FG32" s="158" t="str">
        <f t="shared" ca="1" si="124"/>
        <v/>
      </c>
      <c r="FH32" s="160">
        <f t="shared" ca="1" si="95"/>
        <v>0</v>
      </c>
      <c r="FI32" s="158">
        <f t="shared" ca="1" si="96"/>
        <v>0</v>
      </c>
      <c r="FJ32" s="159"/>
      <c r="FK32" s="158">
        <f t="shared" ca="1" si="97"/>
        <v>0</v>
      </c>
      <c r="FL32" s="158">
        <f t="shared" ca="1" si="98"/>
        <v>0</v>
      </c>
      <c r="FM32" s="158">
        <f t="shared" ca="1" si="99"/>
        <v>0</v>
      </c>
      <c r="FN32" s="158">
        <f t="shared" ca="1" si="100"/>
        <v>0</v>
      </c>
      <c r="FO32" s="159"/>
      <c r="FP32" s="164" t="str">
        <f t="shared" ca="1" si="21"/>
        <v/>
      </c>
      <c r="FQ32" s="214" t="str">
        <f t="shared" ca="1" si="101"/>
        <v/>
      </c>
      <c r="FR32" s="165" t="str">
        <f t="shared" ca="1" si="102"/>
        <v/>
      </c>
      <c r="FS32" s="166"/>
      <c r="FT32" s="167">
        <f t="shared" ca="1" si="22"/>
        <v>0</v>
      </c>
      <c r="FU32" s="168">
        <f t="shared" ca="1" si="23"/>
        <v>0</v>
      </c>
      <c r="FV32" s="168">
        <f t="shared" ca="1" si="24"/>
        <v>0</v>
      </c>
      <c r="FW32" s="168">
        <f t="shared" ca="1" si="25"/>
        <v>0</v>
      </c>
      <c r="FX32" s="168">
        <f t="shared" ca="1" si="26"/>
        <v>0</v>
      </c>
      <c r="FY32" s="168">
        <f t="shared" ca="1" si="27"/>
        <v>0</v>
      </c>
      <c r="FZ32" s="168">
        <f t="shared" ca="1" si="103"/>
        <v>0</v>
      </c>
      <c r="GA32" s="168">
        <f t="shared" ca="1" si="28"/>
        <v>0</v>
      </c>
      <c r="GB32" s="168">
        <f t="shared" ca="1" si="29"/>
        <v>0</v>
      </c>
      <c r="GC32" s="168">
        <f t="shared" ca="1" si="30"/>
        <v>0</v>
      </c>
      <c r="GD32" s="168">
        <f t="shared" ca="1" si="31"/>
        <v>0</v>
      </c>
      <c r="GE32" s="168">
        <f t="shared" ca="1" si="32"/>
        <v>0</v>
      </c>
      <c r="GF32" s="168">
        <f t="shared" ca="1" si="33"/>
        <v>0</v>
      </c>
      <c r="GG32" s="167">
        <f t="shared" ca="1" si="104"/>
        <v>0</v>
      </c>
      <c r="GH32" s="167">
        <f t="shared" ca="1" si="105"/>
        <v>0</v>
      </c>
      <c r="GI32" s="167">
        <f t="shared" ca="1" si="106"/>
        <v>0</v>
      </c>
      <c r="GJ32" s="167">
        <f t="shared" ca="1" si="107"/>
        <v>0</v>
      </c>
      <c r="GK32" s="167">
        <f t="shared" ca="1" si="108"/>
        <v>0</v>
      </c>
      <c r="GL32" s="163"/>
      <c r="GM32" s="169">
        <f t="shared" ca="1" si="34"/>
        <v>0</v>
      </c>
      <c r="GN32" s="169">
        <f t="shared" ca="1" si="35"/>
        <v>0</v>
      </c>
      <c r="GO32" s="169">
        <f t="shared" ca="1" si="36"/>
        <v>0</v>
      </c>
      <c r="GP32" s="169">
        <f t="shared" ca="1" si="37"/>
        <v>0</v>
      </c>
      <c r="GQ32" s="169">
        <f t="shared" ca="1" si="38"/>
        <v>0</v>
      </c>
      <c r="GR32" s="169">
        <f t="shared" ca="1" si="39"/>
        <v>0</v>
      </c>
      <c r="GS32" s="169">
        <f t="shared" ca="1" si="40"/>
        <v>0</v>
      </c>
      <c r="GT32" s="169">
        <f t="shared" ca="1" si="41"/>
        <v>0</v>
      </c>
      <c r="GU32" s="169">
        <f t="shared" ca="1" si="42"/>
        <v>0</v>
      </c>
      <c r="GV32" s="169">
        <f t="shared" ca="1" si="43"/>
        <v>0</v>
      </c>
      <c r="GW32" s="169">
        <f t="shared" ca="1" si="44"/>
        <v>0</v>
      </c>
      <c r="GX32" s="170">
        <f t="shared" ca="1" si="45"/>
        <v>0</v>
      </c>
      <c r="GY32" s="171">
        <f t="shared" ca="1" si="109"/>
        <v>0</v>
      </c>
      <c r="GZ32" s="171">
        <f t="shared" ca="1" si="110"/>
        <v>0</v>
      </c>
      <c r="HA32" s="172">
        <f t="shared" ca="1" si="111"/>
        <v>0</v>
      </c>
      <c r="HB32" s="216">
        <f t="shared" ca="1" si="112"/>
        <v>1</v>
      </c>
      <c r="HC32" s="172">
        <f t="shared" ca="1" si="113"/>
        <v>0</v>
      </c>
      <c r="HD32" s="173">
        <f t="shared" ca="1" si="46"/>
        <v>0</v>
      </c>
      <c r="HE32" s="174">
        <f t="shared" ca="1" si="47"/>
        <v>0</v>
      </c>
      <c r="HF32" s="175">
        <f t="shared" ca="1" si="48"/>
        <v>0</v>
      </c>
      <c r="HG32" s="176" t="str">
        <f t="shared" ca="1" si="114"/>
        <v/>
      </c>
      <c r="HH32" s="177">
        <f t="shared" ca="1" si="115"/>
        <v>0</v>
      </c>
      <c r="HI32" s="217" t="str">
        <f t="shared" ca="1" si="116"/>
        <v/>
      </c>
      <c r="HJ32" s="207">
        <f t="shared" ca="1" si="117"/>
        <v>0</v>
      </c>
      <c r="HK32" s="220">
        <f t="shared" ca="1" si="118"/>
        <v>1</v>
      </c>
      <c r="HL32" s="190">
        <f t="shared" ca="1" si="119"/>
        <v>0</v>
      </c>
      <c r="HN32" s="167" t="str">
        <f t="shared" ca="1" si="49"/>
        <v/>
      </c>
      <c r="HO32" s="167" t="str">
        <f t="shared" ca="1" si="49"/>
        <v/>
      </c>
      <c r="HP32" s="167" t="str">
        <f t="shared" ca="1" si="49"/>
        <v/>
      </c>
      <c r="HQ32" s="167" t="str">
        <f t="shared" ca="1" si="49"/>
        <v/>
      </c>
      <c r="HR32" s="167" t="str">
        <f t="shared" ca="1" si="49"/>
        <v/>
      </c>
      <c r="HS32" s="167" t="str">
        <f t="shared" ca="1" si="49"/>
        <v/>
      </c>
      <c r="HT32" s="167" t="str">
        <f t="shared" ca="1" si="50"/>
        <v/>
      </c>
      <c r="HU32" s="167" t="str">
        <f t="shared" ca="1" si="50"/>
        <v/>
      </c>
      <c r="HV32" s="167" t="str">
        <f t="shared" ca="1" si="50"/>
        <v/>
      </c>
      <c r="HW32" s="167" t="str">
        <f t="shared" ca="1" si="50"/>
        <v/>
      </c>
      <c r="HX32" s="167" t="str">
        <f t="shared" ca="1" si="50"/>
        <v/>
      </c>
      <c r="HY32" s="167" t="str">
        <f t="shared" ca="1" si="50"/>
        <v/>
      </c>
      <c r="HZ32" s="167">
        <f t="shared" ca="1" si="120"/>
        <v>0</v>
      </c>
      <c r="IA32" s="215">
        <f t="shared" ca="1" si="121"/>
        <v>0</v>
      </c>
    </row>
    <row r="33" spans="2:235" x14ac:dyDescent="0.15">
      <c r="B33" s="135">
        <v>19</v>
      </c>
      <c r="C33" s="492"/>
      <c r="D33" s="493"/>
      <c r="E33" s="498"/>
      <c r="F33" s="499"/>
      <c r="G33" s="18"/>
      <c r="H33" s="3"/>
      <c r="I33" s="3"/>
      <c r="J33" s="4"/>
      <c r="K33" s="500"/>
      <c r="L33" s="501"/>
      <c r="M33" s="200"/>
      <c r="N33" s="19"/>
      <c r="O33" s="11"/>
      <c r="P33" s="19"/>
      <c r="Q33" s="11"/>
      <c r="R33" s="3"/>
      <c r="S33" s="5"/>
      <c r="T33" s="6"/>
      <c r="U33" s="1"/>
      <c r="V33" s="8"/>
      <c r="W33" s="8"/>
      <c r="X33" s="8"/>
      <c r="Y33" s="8"/>
      <c r="Z33" s="8"/>
      <c r="AA33" s="8"/>
      <c r="AB33" s="8"/>
      <c r="AC33" s="8"/>
      <c r="AD33" s="14"/>
      <c r="AE33" s="17"/>
      <c r="AF33" s="14"/>
      <c r="AG33" s="17"/>
      <c r="AH33" s="14"/>
      <c r="AI33" s="17"/>
      <c r="AJ33" s="15"/>
      <c r="AK33" s="15"/>
      <c r="AL33" s="15"/>
      <c r="AM33" s="15"/>
      <c r="AN33" s="15"/>
      <c r="AO33" s="15"/>
      <c r="AP33" s="15"/>
      <c r="AQ33" s="15"/>
      <c r="AR33" s="15"/>
      <c r="AS33" s="15"/>
      <c r="AT33" s="15"/>
      <c r="AU33" s="15"/>
      <c r="AV33" s="206"/>
      <c r="AW33" s="202"/>
      <c r="AX33" s="12"/>
      <c r="AY33" s="19"/>
      <c r="AZ33" s="209"/>
      <c r="BA33" s="203"/>
      <c r="BB33" s="205" t="str">
        <f t="shared" ca="1" si="4"/>
        <v/>
      </c>
      <c r="BC33" s="201"/>
      <c r="BD33" s="201"/>
      <c r="BE33" s="136">
        <f t="shared" ca="1" si="51"/>
        <v>0</v>
      </c>
      <c r="BF33" s="137"/>
      <c r="BG33" s="138" t="str">
        <f t="shared" ca="1" si="52"/>
        <v>○</v>
      </c>
      <c r="BH33" s="138" t="str">
        <f t="shared" ca="1" si="53"/>
        <v/>
      </c>
      <c r="BI33" s="138"/>
      <c r="BJ33" s="138" t="str">
        <f t="shared" ca="1" si="54"/>
        <v/>
      </c>
      <c r="BK33" s="138" t="str">
        <f t="shared" ca="1" si="55"/>
        <v>○</v>
      </c>
      <c r="BL33" s="138"/>
      <c r="BM33" s="138"/>
      <c r="BN33" s="138" t="str">
        <f t="shared" ca="1" si="56"/>
        <v/>
      </c>
      <c r="BO33" s="138" t="str">
        <f t="shared" ca="1" si="57"/>
        <v>○</v>
      </c>
      <c r="BP33" s="138" t="str">
        <f t="shared" ca="1" si="58"/>
        <v/>
      </c>
      <c r="BQ33" s="138"/>
      <c r="BR33" s="178"/>
      <c r="BS33" s="180"/>
      <c r="BT33" s="180"/>
      <c r="BU33" s="180"/>
      <c r="BV33" s="180"/>
      <c r="BW33" s="180"/>
      <c r="BX33" s="180"/>
      <c r="BY33" s="180"/>
      <c r="BZ33" s="180"/>
      <c r="CA33" s="180"/>
      <c r="CB33" s="180"/>
      <c r="CC33" s="180"/>
      <c r="CD33" s="180"/>
      <c r="CE33" s="181"/>
      <c r="CF33" s="26">
        <v>32</v>
      </c>
      <c r="CG33" s="142">
        <f t="shared" ca="1" si="59"/>
        <v>19</v>
      </c>
      <c r="CH33" s="494">
        <f t="shared" ca="1" si="60"/>
        <v>0</v>
      </c>
      <c r="CI33" s="495"/>
      <c r="CJ33" s="496">
        <f t="shared" ca="1" si="61"/>
        <v>0</v>
      </c>
      <c r="CK33" s="497"/>
      <c r="CL33" s="143">
        <f t="shared" ca="1" si="62"/>
        <v>0</v>
      </c>
      <c r="CM33" s="142">
        <f t="shared" ca="1" si="63"/>
        <v>0</v>
      </c>
      <c r="CN33" s="144">
        <f t="shared" ca="1" si="64"/>
        <v>0</v>
      </c>
      <c r="CO33" s="145">
        <f t="shared" ca="1" si="65"/>
        <v>0</v>
      </c>
      <c r="CP33" s="494">
        <f t="shared" ca="1" si="66"/>
        <v>0</v>
      </c>
      <c r="CQ33" s="495"/>
      <c r="CR33" s="212">
        <f t="shared" ca="1" si="67"/>
        <v>1</v>
      </c>
      <c r="CS33" s="146">
        <f t="shared" ca="1" si="68"/>
        <v>0</v>
      </c>
      <c r="CT33" s="247">
        <f t="shared" ca="1" si="69"/>
        <v>12</v>
      </c>
      <c r="CU33" s="147">
        <f t="shared" ca="1" si="70"/>
        <v>0</v>
      </c>
      <c r="CV33" s="148">
        <f t="shared" ca="1" si="71"/>
        <v>0</v>
      </c>
      <c r="CW33" s="149">
        <f t="shared" ca="1" si="72"/>
        <v>0</v>
      </c>
      <c r="CX33" s="248">
        <f t="shared" ca="1" si="73"/>
        <v>0</v>
      </c>
      <c r="CY33" s="249">
        <f t="shared" ca="1" si="74"/>
        <v>0</v>
      </c>
      <c r="CZ33" s="142">
        <f t="shared" ca="1" si="75"/>
        <v>0</v>
      </c>
      <c r="DA33" s="150">
        <f t="shared" ca="1" si="76"/>
        <v>0</v>
      </c>
      <c r="DB33" s="149">
        <f t="shared" ca="1" si="77"/>
        <v>0</v>
      </c>
      <c r="DC33" s="149">
        <f t="shared" ca="1" si="78"/>
        <v>0</v>
      </c>
      <c r="DD33" s="142">
        <f t="shared" ca="1" si="79"/>
        <v>0</v>
      </c>
      <c r="DE33" s="213">
        <f t="shared" ca="1" si="80"/>
        <v>0</v>
      </c>
      <c r="DF33" s="142">
        <f t="shared" ca="1" si="81"/>
        <v>0</v>
      </c>
      <c r="DG33" s="151">
        <f t="shared" ca="1" si="82"/>
        <v>0</v>
      </c>
      <c r="DH33" s="152">
        <f t="shared" ca="1" si="83"/>
        <v>0</v>
      </c>
      <c r="DI33" s="213">
        <f t="shared" ca="1" si="84"/>
        <v>0</v>
      </c>
      <c r="DJ33" s="153"/>
      <c r="DK33" s="154">
        <f t="shared" ca="1" si="85"/>
        <v>0</v>
      </c>
      <c r="DL33" s="154">
        <f t="shared" ca="1" si="86"/>
        <v>0</v>
      </c>
      <c r="DM33" s="155">
        <f t="shared" ca="1" si="87"/>
        <v>0</v>
      </c>
      <c r="DN33" s="156">
        <f t="shared" ca="1" si="88"/>
        <v>1</v>
      </c>
      <c r="DO33" s="153"/>
      <c r="DP33" s="157">
        <f t="shared" ca="1" si="89"/>
        <v>0</v>
      </c>
      <c r="DQ33" s="158">
        <f t="shared" ca="1" si="90"/>
        <v>0</v>
      </c>
      <c r="DR33" s="158">
        <f t="shared" ca="1" si="5"/>
        <v>0</v>
      </c>
      <c r="DS33" s="158" t="str">
        <f t="shared" ca="1" si="91"/>
        <v/>
      </c>
      <c r="DT33" s="158">
        <f t="shared" ca="1" si="92"/>
        <v>0</v>
      </c>
      <c r="DU33" s="158" t="str">
        <f t="shared" ca="1" si="6"/>
        <v/>
      </c>
      <c r="DV33" s="159"/>
      <c r="DW33" s="157">
        <f t="shared" ca="1" si="7"/>
        <v>0</v>
      </c>
      <c r="DX33" s="151">
        <f t="shared" ca="1" si="8"/>
        <v>0</v>
      </c>
      <c r="DY33" s="151">
        <f t="shared" ca="1" si="9"/>
        <v>0</v>
      </c>
      <c r="DZ33" s="151">
        <f t="shared" ca="1" si="10"/>
        <v>0</v>
      </c>
      <c r="EA33" s="151">
        <f t="shared" ca="1" si="11"/>
        <v>0</v>
      </c>
      <c r="EB33" s="151">
        <f t="shared" ca="1" si="12"/>
        <v>0</v>
      </c>
      <c r="EC33" s="151">
        <f t="shared" ca="1" si="13"/>
        <v>0</v>
      </c>
      <c r="ED33" s="151">
        <f t="shared" ca="1" si="14"/>
        <v>0</v>
      </c>
      <c r="EE33" s="151">
        <f t="shared" ca="1" si="15"/>
        <v>0</v>
      </c>
      <c r="EF33" s="151">
        <f t="shared" ca="1" si="16"/>
        <v>0</v>
      </c>
      <c r="EG33" s="151">
        <f t="shared" ca="1" si="17"/>
        <v>0</v>
      </c>
      <c r="EH33" s="151">
        <f t="shared" ca="1" si="18"/>
        <v>0</v>
      </c>
      <c r="EI33" s="158">
        <f t="shared" ca="1" si="93"/>
        <v>0</v>
      </c>
      <c r="EJ33" s="158">
        <f t="shared" ca="1" si="93"/>
        <v>0</v>
      </c>
      <c r="EK33" s="158">
        <f t="shared" ca="1" si="93"/>
        <v>0</v>
      </c>
      <c r="EL33" s="158">
        <f t="shared" ca="1" si="93"/>
        <v>0</v>
      </c>
      <c r="EM33" s="158">
        <f t="shared" ca="1" si="93"/>
        <v>0</v>
      </c>
      <c r="EN33" s="158">
        <f t="shared" ca="1" si="93"/>
        <v>0</v>
      </c>
      <c r="EO33" s="158">
        <f t="shared" ca="1" si="93"/>
        <v>0</v>
      </c>
      <c r="EP33" s="158">
        <f t="shared" ca="1" si="93"/>
        <v>0</v>
      </c>
      <c r="EQ33" s="158">
        <f t="shared" ca="1" si="93"/>
        <v>0</v>
      </c>
      <c r="ER33" s="158">
        <f t="shared" ca="1" si="93"/>
        <v>0</v>
      </c>
      <c r="ES33" s="158">
        <f t="shared" ca="1" si="93"/>
        <v>0</v>
      </c>
      <c r="ET33" s="158">
        <f t="shared" ca="1" si="93"/>
        <v>0</v>
      </c>
      <c r="EU33" s="160">
        <f t="shared" ca="1" si="94"/>
        <v>0</v>
      </c>
      <c r="EV33" s="158" t="str">
        <f t="shared" ca="1" si="124"/>
        <v/>
      </c>
      <c r="EW33" s="158" t="str">
        <f t="shared" ca="1" si="124"/>
        <v/>
      </c>
      <c r="EX33" s="158" t="str">
        <f t="shared" ca="1" si="124"/>
        <v/>
      </c>
      <c r="EY33" s="158" t="str">
        <f t="shared" ca="1" si="124"/>
        <v/>
      </c>
      <c r="EZ33" s="158" t="str">
        <f t="shared" ca="1" si="124"/>
        <v/>
      </c>
      <c r="FA33" s="158" t="str">
        <f t="shared" ca="1" si="124"/>
        <v/>
      </c>
      <c r="FB33" s="158" t="str">
        <f t="shared" ca="1" si="124"/>
        <v/>
      </c>
      <c r="FC33" s="158" t="str">
        <f t="shared" ca="1" si="124"/>
        <v/>
      </c>
      <c r="FD33" s="158" t="str">
        <f t="shared" ca="1" si="124"/>
        <v/>
      </c>
      <c r="FE33" s="158" t="str">
        <f t="shared" ca="1" si="124"/>
        <v/>
      </c>
      <c r="FF33" s="158" t="str">
        <f t="shared" ca="1" si="124"/>
        <v/>
      </c>
      <c r="FG33" s="158" t="str">
        <f t="shared" ca="1" si="124"/>
        <v/>
      </c>
      <c r="FH33" s="160">
        <f t="shared" ca="1" si="95"/>
        <v>0</v>
      </c>
      <c r="FI33" s="158">
        <f t="shared" ca="1" si="96"/>
        <v>0</v>
      </c>
      <c r="FJ33" s="159"/>
      <c r="FK33" s="158">
        <f t="shared" ca="1" si="97"/>
        <v>0</v>
      </c>
      <c r="FL33" s="158">
        <f t="shared" ca="1" si="98"/>
        <v>0</v>
      </c>
      <c r="FM33" s="158">
        <f t="shared" ca="1" si="99"/>
        <v>0</v>
      </c>
      <c r="FN33" s="158">
        <f t="shared" ca="1" si="100"/>
        <v>0</v>
      </c>
      <c r="FO33" s="159"/>
      <c r="FP33" s="164" t="str">
        <f t="shared" ca="1" si="21"/>
        <v/>
      </c>
      <c r="FQ33" s="214" t="str">
        <f t="shared" ca="1" si="101"/>
        <v/>
      </c>
      <c r="FR33" s="165" t="str">
        <f t="shared" ca="1" si="102"/>
        <v/>
      </c>
      <c r="FS33" s="166"/>
      <c r="FT33" s="167">
        <f t="shared" ca="1" si="22"/>
        <v>0</v>
      </c>
      <c r="FU33" s="168">
        <f t="shared" ca="1" si="23"/>
        <v>0</v>
      </c>
      <c r="FV33" s="168">
        <f t="shared" ca="1" si="24"/>
        <v>0</v>
      </c>
      <c r="FW33" s="168">
        <f t="shared" ca="1" si="25"/>
        <v>0</v>
      </c>
      <c r="FX33" s="168">
        <f t="shared" ca="1" si="26"/>
        <v>0</v>
      </c>
      <c r="FY33" s="168">
        <f t="shared" ca="1" si="27"/>
        <v>0</v>
      </c>
      <c r="FZ33" s="168">
        <f t="shared" ca="1" si="103"/>
        <v>0</v>
      </c>
      <c r="GA33" s="168">
        <f t="shared" ca="1" si="28"/>
        <v>0</v>
      </c>
      <c r="GB33" s="168">
        <f t="shared" ca="1" si="29"/>
        <v>0</v>
      </c>
      <c r="GC33" s="168">
        <f t="shared" ca="1" si="30"/>
        <v>0</v>
      </c>
      <c r="GD33" s="168">
        <f t="shared" ca="1" si="31"/>
        <v>0</v>
      </c>
      <c r="GE33" s="168">
        <f t="shared" ca="1" si="32"/>
        <v>0</v>
      </c>
      <c r="GF33" s="168">
        <f t="shared" ca="1" si="33"/>
        <v>0</v>
      </c>
      <c r="GG33" s="167">
        <f t="shared" ca="1" si="104"/>
        <v>0</v>
      </c>
      <c r="GH33" s="167">
        <f t="shared" ca="1" si="105"/>
        <v>0</v>
      </c>
      <c r="GI33" s="167">
        <f t="shared" ca="1" si="106"/>
        <v>0</v>
      </c>
      <c r="GJ33" s="167">
        <f t="shared" ca="1" si="107"/>
        <v>0</v>
      </c>
      <c r="GK33" s="167">
        <f t="shared" ca="1" si="108"/>
        <v>0</v>
      </c>
      <c r="GL33" s="163"/>
      <c r="GM33" s="169">
        <f t="shared" ca="1" si="34"/>
        <v>0</v>
      </c>
      <c r="GN33" s="169">
        <f t="shared" ca="1" si="35"/>
        <v>0</v>
      </c>
      <c r="GO33" s="169">
        <f t="shared" ca="1" si="36"/>
        <v>0</v>
      </c>
      <c r="GP33" s="169">
        <f t="shared" ca="1" si="37"/>
        <v>0</v>
      </c>
      <c r="GQ33" s="169">
        <f t="shared" ca="1" si="38"/>
        <v>0</v>
      </c>
      <c r="GR33" s="169">
        <f t="shared" ca="1" si="39"/>
        <v>0</v>
      </c>
      <c r="GS33" s="169">
        <f t="shared" ca="1" si="40"/>
        <v>0</v>
      </c>
      <c r="GT33" s="169">
        <f t="shared" ca="1" si="41"/>
        <v>0</v>
      </c>
      <c r="GU33" s="169">
        <f t="shared" ca="1" si="42"/>
        <v>0</v>
      </c>
      <c r="GV33" s="169">
        <f t="shared" ca="1" si="43"/>
        <v>0</v>
      </c>
      <c r="GW33" s="169">
        <f t="shared" ca="1" si="44"/>
        <v>0</v>
      </c>
      <c r="GX33" s="170">
        <f t="shared" ca="1" si="45"/>
        <v>0</v>
      </c>
      <c r="GY33" s="171">
        <f t="shared" ca="1" si="109"/>
        <v>0</v>
      </c>
      <c r="GZ33" s="171">
        <f t="shared" ca="1" si="110"/>
        <v>0</v>
      </c>
      <c r="HA33" s="172">
        <f t="shared" ca="1" si="111"/>
        <v>0</v>
      </c>
      <c r="HB33" s="216">
        <f t="shared" ca="1" si="112"/>
        <v>1</v>
      </c>
      <c r="HC33" s="172">
        <f t="shared" ca="1" si="113"/>
        <v>0</v>
      </c>
      <c r="HD33" s="173">
        <f t="shared" ca="1" si="46"/>
        <v>0</v>
      </c>
      <c r="HE33" s="174">
        <f t="shared" ca="1" si="47"/>
        <v>0</v>
      </c>
      <c r="HF33" s="175">
        <f t="shared" ca="1" si="48"/>
        <v>0</v>
      </c>
      <c r="HG33" s="176" t="str">
        <f t="shared" ca="1" si="114"/>
        <v/>
      </c>
      <c r="HH33" s="177">
        <f t="shared" ca="1" si="115"/>
        <v>0</v>
      </c>
      <c r="HI33" s="217" t="str">
        <f t="shared" ca="1" si="116"/>
        <v/>
      </c>
      <c r="HJ33" s="207">
        <f t="shared" ca="1" si="117"/>
        <v>0</v>
      </c>
      <c r="HK33" s="220">
        <f t="shared" ca="1" si="118"/>
        <v>1</v>
      </c>
      <c r="HL33" s="190">
        <f t="shared" ca="1" si="119"/>
        <v>0</v>
      </c>
      <c r="HN33" s="167" t="str">
        <f t="shared" ca="1" si="49"/>
        <v/>
      </c>
      <c r="HO33" s="167" t="str">
        <f t="shared" ca="1" si="49"/>
        <v/>
      </c>
      <c r="HP33" s="167" t="str">
        <f t="shared" ca="1" si="49"/>
        <v/>
      </c>
      <c r="HQ33" s="167" t="str">
        <f t="shared" ca="1" si="49"/>
        <v/>
      </c>
      <c r="HR33" s="167" t="str">
        <f t="shared" ca="1" si="49"/>
        <v/>
      </c>
      <c r="HS33" s="167" t="str">
        <f t="shared" ca="1" si="49"/>
        <v/>
      </c>
      <c r="HT33" s="167" t="str">
        <f t="shared" ca="1" si="50"/>
        <v/>
      </c>
      <c r="HU33" s="167" t="str">
        <f t="shared" ca="1" si="50"/>
        <v/>
      </c>
      <c r="HV33" s="167" t="str">
        <f t="shared" ca="1" si="50"/>
        <v/>
      </c>
      <c r="HW33" s="167" t="str">
        <f t="shared" ca="1" si="50"/>
        <v/>
      </c>
      <c r="HX33" s="167" t="str">
        <f t="shared" ca="1" si="50"/>
        <v/>
      </c>
      <c r="HY33" s="167" t="str">
        <f t="shared" ca="1" si="50"/>
        <v/>
      </c>
      <c r="HZ33" s="167">
        <f t="shared" ca="1" si="120"/>
        <v>0</v>
      </c>
      <c r="IA33" s="215">
        <f t="shared" ca="1" si="121"/>
        <v>0</v>
      </c>
    </row>
    <row r="34" spans="2:235" x14ac:dyDescent="0.15">
      <c r="B34" s="135">
        <v>20</v>
      </c>
      <c r="C34" s="492"/>
      <c r="D34" s="493"/>
      <c r="E34" s="498"/>
      <c r="F34" s="499"/>
      <c r="G34" s="18"/>
      <c r="H34" s="3"/>
      <c r="I34" s="3"/>
      <c r="J34" s="4"/>
      <c r="K34" s="500"/>
      <c r="L34" s="501"/>
      <c r="M34" s="200"/>
      <c r="N34" s="19"/>
      <c r="O34" s="11"/>
      <c r="P34" s="19"/>
      <c r="Q34" s="11"/>
      <c r="R34" s="3"/>
      <c r="S34" s="5"/>
      <c r="T34" s="6"/>
      <c r="U34" s="1"/>
      <c r="V34" s="8"/>
      <c r="W34" s="8"/>
      <c r="X34" s="8"/>
      <c r="Y34" s="8"/>
      <c r="Z34" s="8"/>
      <c r="AA34" s="8"/>
      <c r="AB34" s="8"/>
      <c r="AC34" s="8"/>
      <c r="AD34" s="14"/>
      <c r="AE34" s="17"/>
      <c r="AF34" s="14"/>
      <c r="AG34" s="17"/>
      <c r="AH34" s="14"/>
      <c r="AI34" s="17"/>
      <c r="AJ34" s="15"/>
      <c r="AK34" s="15"/>
      <c r="AL34" s="15"/>
      <c r="AM34" s="15"/>
      <c r="AN34" s="15"/>
      <c r="AO34" s="15"/>
      <c r="AP34" s="15"/>
      <c r="AQ34" s="15"/>
      <c r="AR34" s="15"/>
      <c r="AS34" s="15"/>
      <c r="AT34" s="15"/>
      <c r="AU34" s="15"/>
      <c r="AV34" s="206"/>
      <c r="AW34" s="202"/>
      <c r="AX34" s="12"/>
      <c r="AY34" s="19"/>
      <c r="AZ34" s="209"/>
      <c r="BA34" s="203"/>
      <c r="BB34" s="205" t="str">
        <f t="shared" ca="1" si="4"/>
        <v/>
      </c>
      <c r="BC34" s="201"/>
      <c r="BD34" s="201"/>
      <c r="BE34" s="136">
        <f t="shared" ca="1" si="51"/>
        <v>0</v>
      </c>
      <c r="BF34" s="137"/>
      <c r="BG34" s="138" t="str">
        <f t="shared" ca="1" si="52"/>
        <v>○</v>
      </c>
      <c r="BH34" s="138" t="str">
        <f t="shared" ca="1" si="53"/>
        <v/>
      </c>
      <c r="BI34" s="138"/>
      <c r="BJ34" s="138" t="str">
        <f t="shared" ca="1" si="54"/>
        <v/>
      </c>
      <c r="BK34" s="138" t="str">
        <f t="shared" ca="1" si="55"/>
        <v>○</v>
      </c>
      <c r="BL34" s="138"/>
      <c r="BM34" s="138"/>
      <c r="BN34" s="138" t="str">
        <f t="shared" ca="1" si="56"/>
        <v/>
      </c>
      <c r="BO34" s="138" t="str">
        <f t="shared" ca="1" si="57"/>
        <v>○</v>
      </c>
      <c r="BP34" s="138" t="str">
        <f t="shared" ca="1" si="58"/>
        <v/>
      </c>
      <c r="BQ34" s="138"/>
      <c r="BR34" s="178"/>
      <c r="BS34" s="180"/>
      <c r="BT34" s="180"/>
      <c r="BU34" s="180"/>
      <c r="BV34" s="180"/>
      <c r="BW34" s="180"/>
      <c r="BX34" s="180"/>
      <c r="BY34" s="180"/>
      <c r="BZ34" s="180"/>
      <c r="CA34" s="180"/>
      <c r="CB34" s="180"/>
      <c r="CC34" s="180"/>
      <c r="CD34" s="180"/>
      <c r="CE34" s="181"/>
      <c r="CF34" s="26">
        <v>33</v>
      </c>
      <c r="CG34" s="142">
        <f t="shared" ca="1" si="59"/>
        <v>20</v>
      </c>
      <c r="CH34" s="494">
        <f t="shared" ca="1" si="60"/>
        <v>0</v>
      </c>
      <c r="CI34" s="495"/>
      <c r="CJ34" s="496">
        <f t="shared" ca="1" si="61"/>
        <v>0</v>
      </c>
      <c r="CK34" s="497"/>
      <c r="CL34" s="143">
        <f t="shared" ca="1" si="62"/>
        <v>0</v>
      </c>
      <c r="CM34" s="142">
        <f t="shared" ca="1" si="63"/>
        <v>0</v>
      </c>
      <c r="CN34" s="144">
        <f t="shared" ca="1" si="64"/>
        <v>0</v>
      </c>
      <c r="CO34" s="145">
        <f t="shared" ca="1" si="65"/>
        <v>0</v>
      </c>
      <c r="CP34" s="494">
        <f t="shared" ca="1" si="66"/>
        <v>0</v>
      </c>
      <c r="CQ34" s="495"/>
      <c r="CR34" s="212">
        <f t="shared" ca="1" si="67"/>
        <v>1</v>
      </c>
      <c r="CS34" s="146">
        <f t="shared" ca="1" si="68"/>
        <v>0</v>
      </c>
      <c r="CT34" s="247">
        <f t="shared" ca="1" si="69"/>
        <v>12</v>
      </c>
      <c r="CU34" s="147">
        <f t="shared" ca="1" si="70"/>
        <v>0</v>
      </c>
      <c r="CV34" s="148">
        <f t="shared" ca="1" si="71"/>
        <v>0</v>
      </c>
      <c r="CW34" s="149">
        <f t="shared" ca="1" si="72"/>
        <v>0</v>
      </c>
      <c r="CX34" s="248">
        <f t="shared" ca="1" si="73"/>
        <v>0</v>
      </c>
      <c r="CY34" s="249">
        <f t="shared" ca="1" si="74"/>
        <v>0</v>
      </c>
      <c r="CZ34" s="142">
        <f t="shared" ca="1" si="75"/>
        <v>0</v>
      </c>
      <c r="DA34" s="150">
        <f t="shared" ca="1" si="76"/>
        <v>0</v>
      </c>
      <c r="DB34" s="149">
        <f t="shared" ca="1" si="77"/>
        <v>0</v>
      </c>
      <c r="DC34" s="149">
        <f t="shared" ca="1" si="78"/>
        <v>0</v>
      </c>
      <c r="DD34" s="142">
        <f t="shared" ca="1" si="79"/>
        <v>0</v>
      </c>
      <c r="DE34" s="213">
        <f t="shared" ca="1" si="80"/>
        <v>0</v>
      </c>
      <c r="DF34" s="142">
        <f t="shared" ca="1" si="81"/>
        <v>0</v>
      </c>
      <c r="DG34" s="151">
        <f t="shared" ca="1" si="82"/>
        <v>0</v>
      </c>
      <c r="DH34" s="152">
        <f t="shared" ca="1" si="83"/>
        <v>0</v>
      </c>
      <c r="DI34" s="213">
        <f t="shared" ca="1" si="84"/>
        <v>0</v>
      </c>
      <c r="DJ34" s="153"/>
      <c r="DK34" s="154">
        <f t="shared" ca="1" si="85"/>
        <v>0</v>
      </c>
      <c r="DL34" s="154">
        <f t="shared" ca="1" si="86"/>
        <v>0</v>
      </c>
      <c r="DM34" s="155">
        <f t="shared" ca="1" si="87"/>
        <v>0</v>
      </c>
      <c r="DN34" s="156">
        <f t="shared" ca="1" si="88"/>
        <v>1</v>
      </c>
      <c r="DO34" s="153"/>
      <c r="DP34" s="157">
        <f t="shared" ca="1" si="89"/>
        <v>0</v>
      </c>
      <c r="DQ34" s="158">
        <f t="shared" ca="1" si="90"/>
        <v>0</v>
      </c>
      <c r="DR34" s="158">
        <f t="shared" ca="1" si="5"/>
        <v>0</v>
      </c>
      <c r="DS34" s="158" t="str">
        <f t="shared" ca="1" si="91"/>
        <v/>
      </c>
      <c r="DT34" s="158">
        <f t="shared" ca="1" si="92"/>
        <v>0</v>
      </c>
      <c r="DU34" s="158" t="str">
        <f t="shared" ca="1" si="6"/>
        <v/>
      </c>
      <c r="DV34" s="159"/>
      <c r="DW34" s="157">
        <f t="shared" ca="1" si="7"/>
        <v>0</v>
      </c>
      <c r="DX34" s="151">
        <f t="shared" ca="1" si="8"/>
        <v>0</v>
      </c>
      <c r="DY34" s="151">
        <f t="shared" ca="1" si="9"/>
        <v>0</v>
      </c>
      <c r="DZ34" s="151">
        <f t="shared" ca="1" si="10"/>
        <v>0</v>
      </c>
      <c r="EA34" s="151">
        <f t="shared" ca="1" si="11"/>
        <v>0</v>
      </c>
      <c r="EB34" s="151">
        <f t="shared" ca="1" si="12"/>
        <v>0</v>
      </c>
      <c r="EC34" s="151">
        <f t="shared" ca="1" si="13"/>
        <v>0</v>
      </c>
      <c r="ED34" s="151">
        <f t="shared" ca="1" si="14"/>
        <v>0</v>
      </c>
      <c r="EE34" s="151">
        <f t="shared" ca="1" si="15"/>
        <v>0</v>
      </c>
      <c r="EF34" s="151">
        <f t="shared" ca="1" si="16"/>
        <v>0</v>
      </c>
      <c r="EG34" s="151">
        <f t="shared" ca="1" si="17"/>
        <v>0</v>
      </c>
      <c r="EH34" s="151">
        <f t="shared" ca="1" si="18"/>
        <v>0</v>
      </c>
      <c r="EI34" s="158">
        <f t="shared" ca="1" si="93"/>
        <v>0</v>
      </c>
      <c r="EJ34" s="158">
        <f t="shared" ca="1" si="93"/>
        <v>0</v>
      </c>
      <c r="EK34" s="158">
        <f t="shared" ca="1" si="93"/>
        <v>0</v>
      </c>
      <c r="EL34" s="158">
        <f t="shared" ca="1" si="93"/>
        <v>0</v>
      </c>
      <c r="EM34" s="158">
        <f t="shared" ca="1" si="93"/>
        <v>0</v>
      </c>
      <c r="EN34" s="158">
        <f t="shared" ca="1" si="93"/>
        <v>0</v>
      </c>
      <c r="EO34" s="158">
        <f t="shared" ca="1" si="93"/>
        <v>0</v>
      </c>
      <c r="EP34" s="158">
        <f t="shared" ca="1" si="93"/>
        <v>0</v>
      </c>
      <c r="EQ34" s="158">
        <f t="shared" ca="1" si="93"/>
        <v>0</v>
      </c>
      <c r="ER34" s="158">
        <f t="shared" ca="1" si="93"/>
        <v>0</v>
      </c>
      <c r="ES34" s="158">
        <f t="shared" ca="1" si="93"/>
        <v>0</v>
      </c>
      <c r="ET34" s="158">
        <f t="shared" ca="1" si="93"/>
        <v>0</v>
      </c>
      <c r="EU34" s="160">
        <f t="shared" ca="1" si="94"/>
        <v>0</v>
      </c>
      <c r="EV34" s="158" t="str">
        <f t="shared" ca="1" si="124"/>
        <v/>
      </c>
      <c r="EW34" s="158" t="str">
        <f t="shared" ca="1" si="124"/>
        <v/>
      </c>
      <c r="EX34" s="158" t="str">
        <f t="shared" ca="1" si="124"/>
        <v/>
      </c>
      <c r="EY34" s="158" t="str">
        <f t="shared" ca="1" si="124"/>
        <v/>
      </c>
      <c r="EZ34" s="158" t="str">
        <f t="shared" ca="1" si="124"/>
        <v/>
      </c>
      <c r="FA34" s="158" t="str">
        <f t="shared" ca="1" si="124"/>
        <v/>
      </c>
      <c r="FB34" s="158" t="str">
        <f t="shared" ca="1" si="124"/>
        <v/>
      </c>
      <c r="FC34" s="158" t="str">
        <f t="shared" ca="1" si="124"/>
        <v/>
      </c>
      <c r="FD34" s="158" t="str">
        <f t="shared" ca="1" si="124"/>
        <v/>
      </c>
      <c r="FE34" s="158" t="str">
        <f t="shared" ca="1" si="124"/>
        <v/>
      </c>
      <c r="FF34" s="158" t="str">
        <f t="shared" ca="1" si="124"/>
        <v/>
      </c>
      <c r="FG34" s="158" t="str">
        <f t="shared" ca="1" si="124"/>
        <v/>
      </c>
      <c r="FH34" s="160">
        <f t="shared" ca="1" si="95"/>
        <v>0</v>
      </c>
      <c r="FI34" s="158">
        <f t="shared" ca="1" si="96"/>
        <v>0</v>
      </c>
      <c r="FJ34" s="159"/>
      <c r="FK34" s="158">
        <f t="shared" ca="1" si="97"/>
        <v>0</v>
      </c>
      <c r="FL34" s="158">
        <f t="shared" ca="1" si="98"/>
        <v>0</v>
      </c>
      <c r="FM34" s="158">
        <f t="shared" ca="1" si="99"/>
        <v>0</v>
      </c>
      <c r="FN34" s="158">
        <f t="shared" ca="1" si="100"/>
        <v>0</v>
      </c>
      <c r="FO34" s="159"/>
      <c r="FP34" s="164" t="str">
        <f t="shared" ca="1" si="21"/>
        <v/>
      </c>
      <c r="FQ34" s="214" t="str">
        <f t="shared" ca="1" si="101"/>
        <v/>
      </c>
      <c r="FR34" s="165" t="str">
        <f t="shared" ca="1" si="102"/>
        <v/>
      </c>
      <c r="FS34" s="166"/>
      <c r="FT34" s="167">
        <f t="shared" ca="1" si="22"/>
        <v>0</v>
      </c>
      <c r="FU34" s="168">
        <f t="shared" ca="1" si="23"/>
        <v>0</v>
      </c>
      <c r="FV34" s="168">
        <f t="shared" ca="1" si="24"/>
        <v>0</v>
      </c>
      <c r="FW34" s="168">
        <f t="shared" ca="1" si="25"/>
        <v>0</v>
      </c>
      <c r="FX34" s="168">
        <f t="shared" ca="1" si="26"/>
        <v>0</v>
      </c>
      <c r="FY34" s="168">
        <f t="shared" ca="1" si="27"/>
        <v>0</v>
      </c>
      <c r="FZ34" s="168">
        <f t="shared" ca="1" si="103"/>
        <v>0</v>
      </c>
      <c r="GA34" s="168">
        <f t="shared" ca="1" si="28"/>
        <v>0</v>
      </c>
      <c r="GB34" s="168">
        <f t="shared" ca="1" si="29"/>
        <v>0</v>
      </c>
      <c r="GC34" s="168">
        <f t="shared" ca="1" si="30"/>
        <v>0</v>
      </c>
      <c r="GD34" s="168">
        <f t="shared" ca="1" si="31"/>
        <v>0</v>
      </c>
      <c r="GE34" s="168">
        <f t="shared" ca="1" si="32"/>
        <v>0</v>
      </c>
      <c r="GF34" s="168">
        <f t="shared" ca="1" si="33"/>
        <v>0</v>
      </c>
      <c r="GG34" s="167">
        <f t="shared" ca="1" si="104"/>
        <v>0</v>
      </c>
      <c r="GH34" s="167">
        <f t="shared" ca="1" si="105"/>
        <v>0</v>
      </c>
      <c r="GI34" s="167">
        <f t="shared" ca="1" si="106"/>
        <v>0</v>
      </c>
      <c r="GJ34" s="167">
        <f t="shared" ca="1" si="107"/>
        <v>0</v>
      </c>
      <c r="GK34" s="167">
        <f t="shared" ca="1" si="108"/>
        <v>0</v>
      </c>
      <c r="GL34" s="163"/>
      <c r="GM34" s="169">
        <f t="shared" ca="1" si="34"/>
        <v>0</v>
      </c>
      <c r="GN34" s="169">
        <f t="shared" ca="1" si="35"/>
        <v>0</v>
      </c>
      <c r="GO34" s="169">
        <f t="shared" ca="1" si="36"/>
        <v>0</v>
      </c>
      <c r="GP34" s="169">
        <f t="shared" ca="1" si="37"/>
        <v>0</v>
      </c>
      <c r="GQ34" s="169">
        <f t="shared" ca="1" si="38"/>
        <v>0</v>
      </c>
      <c r="GR34" s="169">
        <f t="shared" ca="1" si="39"/>
        <v>0</v>
      </c>
      <c r="GS34" s="169">
        <f t="shared" ca="1" si="40"/>
        <v>0</v>
      </c>
      <c r="GT34" s="169">
        <f t="shared" ca="1" si="41"/>
        <v>0</v>
      </c>
      <c r="GU34" s="169">
        <f t="shared" ca="1" si="42"/>
        <v>0</v>
      </c>
      <c r="GV34" s="169">
        <f t="shared" ca="1" si="43"/>
        <v>0</v>
      </c>
      <c r="GW34" s="169">
        <f t="shared" ca="1" si="44"/>
        <v>0</v>
      </c>
      <c r="GX34" s="170">
        <f t="shared" ca="1" si="45"/>
        <v>0</v>
      </c>
      <c r="GY34" s="171">
        <f t="shared" ca="1" si="109"/>
        <v>0</v>
      </c>
      <c r="GZ34" s="171">
        <f t="shared" ca="1" si="110"/>
        <v>0</v>
      </c>
      <c r="HA34" s="172">
        <f t="shared" ca="1" si="111"/>
        <v>0</v>
      </c>
      <c r="HB34" s="216">
        <f t="shared" ca="1" si="112"/>
        <v>1</v>
      </c>
      <c r="HC34" s="172">
        <f t="shared" ca="1" si="113"/>
        <v>0</v>
      </c>
      <c r="HD34" s="173">
        <f t="shared" ca="1" si="46"/>
        <v>0</v>
      </c>
      <c r="HE34" s="174">
        <f t="shared" ca="1" si="47"/>
        <v>0</v>
      </c>
      <c r="HF34" s="175">
        <f t="shared" ca="1" si="48"/>
        <v>0</v>
      </c>
      <c r="HG34" s="176" t="str">
        <f t="shared" ca="1" si="114"/>
        <v/>
      </c>
      <c r="HH34" s="177">
        <f t="shared" ca="1" si="115"/>
        <v>0</v>
      </c>
      <c r="HI34" s="217" t="str">
        <f t="shared" ca="1" si="116"/>
        <v/>
      </c>
      <c r="HJ34" s="207">
        <f t="shared" ca="1" si="117"/>
        <v>0</v>
      </c>
      <c r="HK34" s="220">
        <f t="shared" ca="1" si="118"/>
        <v>1</v>
      </c>
      <c r="HL34" s="190">
        <f t="shared" ca="1" si="119"/>
        <v>0</v>
      </c>
      <c r="HN34" s="167" t="str">
        <f t="shared" ca="1" si="49"/>
        <v/>
      </c>
      <c r="HO34" s="167" t="str">
        <f t="shared" ca="1" si="49"/>
        <v/>
      </c>
      <c r="HP34" s="167" t="str">
        <f t="shared" ca="1" si="49"/>
        <v/>
      </c>
      <c r="HQ34" s="167" t="str">
        <f t="shared" ca="1" si="49"/>
        <v/>
      </c>
      <c r="HR34" s="167" t="str">
        <f t="shared" ca="1" si="49"/>
        <v/>
      </c>
      <c r="HS34" s="167" t="str">
        <f t="shared" ca="1" si="49"/>
        <v/>
      </c>
      <c r="HT34" s="167" t="str">
        <f t="shared" ca="1" si="50"/>
        <v/>
      </c>
      <c r="HU34" s="167" t="str">
        <f t="shared" ca="1" si="50"/>
        <v/>
      </c>
      <c r="HV34" s="167" t="str">
        <f t="shared" ca="1" si="50"/>
        <v/>
      </c>
      <c r="HW34" s="167" t="str">
        <f t="shared" ca="1" si="50"/>
        <v/>
      </c>
      <c r="HX34" s="167" t="str">
        <f t="shared" ca="1" si="50"/>
        <v/>
      </c>
      <c r="HY34" s="167" t="str">
        <f t="shared" ca="1" si="50"/>
        <v/>
      </c>
      <c r="HZ34" s="167">
        <f t="shared" ca="1" si="120"/>
        <v>0</v>
      </c>
      <c r="IA34" s="215">
        <f t="shared" ca="1" si="121"/>
        <v>0</v>
      </c>
    </row>
    <row r="35" spans="2:235" x14ac:dyDescent="0.15">
      <c r="B35" s="135">
        <v>21</v>
      </c>
      <c r="C35" s="492"/>
      <c r="D35" s="493"/>
      <c r="E35" s="498"/>
      <c r="F35" s="499"/>
      <c r="G35" s="18"/>
      <c r="H35" s="3"/>
      <c r="I35" s="3"/>
      <c r="J35" s="4"/>
      <c r="K35" s="500"/>
      <c r="L35" s="501"/>
      <c r="M35" s="200"/>
      <c r="N35" s="19"/>
      <c r="O35" s="11"/>
      <c r="P35" s="19"/>
      <c r="Q35" s="11"/>
      <c r="R35" s="3"/>
      <c r="S35" s="5"/>
      <c r="T35" s="6"/>
      <c r="U35" s="1"/>
      <c r="V35" s="8"/>
      <c r="W35" s="8"/>
      <c r="X35" s="8"/>
      <c r="Y35" s="8"/>
      <c r="Z35" s="8"/>
      <c r="AA35" s="8"/>
      <c r="AB35" s="8"/>
      <c r="AC35" s="8"/>
      <c r="AD35" s="14"/>
      <c r="AE35" s="17"/>
      <c r="AF35" s="14"/>
      <c r="AG35" s="17"/>
      <c r="AH35" s="14"/>
      <c r="AI35" s="17"/>
      <c r="AJ35" s="15"/>
      <c r="AK35" s="15"/>
      <c r="AL35" s="15"/>
      <c r="AM35" s="15"/>
      <c r="AN35" s="15"/>
      <c r="AO35" s="15"/>
      <c r="AP35" s="15"/>
      <c r="AQ35" s="15"/>
      <c r="AR35" s="15"/>
      <c r="AS35" s="15"/>
      <c r="AT35" s="15"/>
      <c r="AU35" s="15"/>
      <c r="AV35" s="206"/>
      <c r="AW35" s="202"/>
      <c r="AX35" s="12"/>
      <c r="AY35" s="19"/>
      <c r="AZ35" s="209"/>
      <c r="BA35" s="203"/>
      <c r="BB35" s="205" t="str">
        <f t="shared" ca="1" si="4"/>
        <v/>
      </c>
      <c r="BC35" s="201"/>
      <c r="BD35" s="201"/>
      <c r="BE35" s="136">
        <f t="shared" ca="1" si="51"/>
        <v>0</v>
      </c>
      <c r="BF35" s="137"/>
      <c r="BG35" s="138" t="str">
        <f t="shared" ca="1" si="52"/>
        <v>○</v>
      </c>
      <c r="BH35" s="138" t="str">
        <f t="shared" ca="1" si="53"/>
        <v/>
      </c>
      <c r="BI35" s="138"/>
      <c r="BJ35" s="138" t="str">
        <f t="shared" ca="1" si="54"/>
        <v/>
      </c>
      <c r="BK35" s="138" t="str">
        <f t="shared" ca="1" si="55"/>
        <v>○</v>
      </c>
      <c r="BL35" s="138"/>
      <c r="BM35" s="138"/>
      <c r="BN35" s="138" t="str">
        <f t="shared" ca="1" si="56"/>
        <v/>
      </c>
      <c r="BO35" s="138" t="str">
        <f t="shared" ca="1" si="57"/>
        <v>○</v>
      </c>
      <c r="BP35" s="138" t="str">
        <f t="shared" ca="1" si="58"/>
        <v/>
      </c>
      <c r="BQ35" s="138"/>
      <c r="BR35" s="178"/>
      <c r="BS35" s="180"/>
      <c r="BT35" s="180"/>
      <c r="BU35" s="180"/>
      <c r="BV35" s="180"/>
      <c r="BW35" s="180"/>
      <c r="BX35" s="180"/>
      <c r="BY35" s="180"/>
      <c r="BZ35" s="180"/>
      <c r="CA35" s="180"/>
      <c r="CB35" s="180"/>
      <c r="CC35" s="180"/>
      <c r="CD35" s="180"/>
      <c r="CE35" s="181"/>
      <c r="CF35" s="26">
        <v>34</v>
      </c>
      <c r="CG35" s="142">
        <f t="shared" ca="1" si="59"/>
        <v>21</v>
      </c>
      <c r="CH35" s="494">
        <f t="shared" ca="1" si="60"/>
        <v>0</v>
      </c>
      <c r="CI35" s="495"/>
      <c r="CJ35" s="496">
        <f t="shared" ca="1" si="61"/>
        <v>0</v>
      </c>
      <c r="CK35" s="497"/>
      <c r="CL35" s="143">
        <f t="shared" ca="1" si="62"/>
        <v>0</v>
      </c>
      <c r="CM35" s="142">
        <f t="shared" ca="1" si="63"/>
        <v>0</v>
      </c>
      <c r="CN35" s="144">
        <f t="shared" ca="1" si="64"/>
        <v>0</v>
      </c>
      <c r="CO35" s="145">
        <f t="shared" ca="1" si="65"/>
        <v>0</v>
      </c>
      <c r="CP35" s="494">
        <f t="shared" ca="1" si="66"/>
        <v>0</v>
      </c>
      <c r="CQ35" s="495"/>
      <c r="CR35" s="212">
        <f t="shared" ca="1" si="67"/>
        <v>1</v>
      </c>
      <c r="CS35" s="146">
        <f t="shared" ca="1" si="68"/>
        <v>0</v>
      </c>
      <c r="CT35" s="247">
        <f t="shared" ca="1" si="69"/>
        <v>12</v>
      </c>
      <c r="CU35" s="147">
        <f t="shared" ca="1" si="70"/>
        <v>0</v>
      </c>
      <c r="CV35" s="148">
        <f t="shared" ca="1" si="71"/>
        <v>0</v>
      </c>
      <c r="CW35" s="149">
        <f t="shared" ca="1" si="72"/>
        <v>0</v>
      </c>
      <c r="CX35" s="248">
        <f t="shared" ca="1" si="73"/>
        <v>0</v>
      </c>
      <c r="CY35" s="249">
        <f t="shared" ca="1" si="74"/>
        <v>0</v>
      </c>
      <c r="CZ35" s="142">
        <f t="shared" ca="1" si="75"/>
        <v>0</v>
      </c>
      <c r="DA35" s="150">
        <f t="shared" ca="1" si="76"/>
        <v>0</v>
      </c>
      <c r="DB35" s="149">
        <f t="shared" ca="1" si="77"/>
        <v>0</v>
      </c>
      <c r="DC35" s="149">
        <f t="shared" ca="1" si="78"/>
        <v>0</v>
      </c>
      <c r="DD35" s="142">
        <f t="shared" ca="1" si="79"/>
        <v>0</v>
      </c>
      <c r="DE35" s="213">
        <f t="shared" ca="1" si="80"/>
        <v>0</v>
      </c>
      <c r="DF35" s="142">
        <f t="shared" ca="1" si="81"/>
        <v>0</v>
      </c>
      <c r="DG35" s="151">
        <f t="shared" ca="1" si="82"/>
        <v>0</v>
      </c>
      <c r="DH35" s="152">
        <f t="shared" ca="1" si="83"/>
        <v>0</v>
      </c>
      <c r="DI35" s="213">
        <f t="shared" ca="1" si="84"/>
        <v>0</v>
      </c>
      <c r="DJ35" s="153"/>
      <c r="DK35" s="154">
        <f t="shared" ca="1" si="85"/>
        <v>0</v>
      </c>
      <c r="DL35" s="154">
        <f t="shared" ca="1" si="86"/>
        <v>0</v>
      </c>
      <c r="DM35" s="155">
        <f t="shared" ca="1" si="87"/>
        <v>0</v>
      </c>
      <c r="DN35" s="156">
        <f t="shared" ca="1" si="88"/>
        <v>1</v>
      </c>
      <c r="DO35" s="153"/>
      <c r="DP35" s="157">
        <f t="shared" ca="1" si="89"/>
        <v>0</v>
      </c>
      <c r="DQ35" s="158">
        <f t="shared" ca="1" si="90"/>
        <v>0</v>
      </c>
      <c r="DR35" s="158">
        <f t="shared" ca="1" si="5"/>
        <v>0</v>
      </c>
      <c r="DS35" s="158" t="str">
        <f t="shared" ca="1" si="91"/>
        <v/>
      </c>
      <c r="DT35" s="158">
        <f t="shared" ca="1" si="92"/>
        <v>0</v>
      </c>
      <c r="DU35" s="158" t="str">
        <f t="shared" ca="1" si="6"/>
        <v/>
      </c>
      <c r="DV35" s="159"/>
      <c r="DW35" s="157">
        <f t="shared" ca="1" si="7"/>
        <v>0</v>
      </c>
      <c r="DX35" s="151">
        <f t="shared" ca="1" si="8"/>
        <v>0</v>
      </c>
      <c r="DY35" s="151">
        <f t="shared" ca="1" si="9"/>
        <v>0</v>
      </c>
      <c r="DZ35" s="151">
        <f t="shared" ca="1" si="10"/>
        <v>0</v>
      </c>
      <c r="EA35" s="151">
        <f t="shared" ca="1" si="11"/>
        <v>0</v>
      </c>
      <c r="EB35" s="151">
        <f t="shared" ca="1" si="12"/>
        <v>0</v>
      </c>
      <c r="EC35" s="151">
        <f t="shared" ca="1" si="13"/>
        <v>0</v>
      </c>
      <c r="ED35" s="151">
        <f t="shared" ca="1" si="14"/>
        <v>0</v>
      </c>
      <c r="EE35" s="151">
        <f t="shared" ca="1" si="15"/>
        <v>0</v>
      </c>
      <c r="EF35" s="151">
        <f t="shared" ca="1" si="16"/>
        <v>0</v>
      </c>
      <c r="EG35" s="151">
        <f t="shared" ca="1" si="17"/>
        <v>0</v>
      </c>
      <c r="EH35" s="151">
        <f t="shared" ca="1" si="18"/>
        <v>0</v>
      </c>
      <c r="EI35" s="158">
        <f t="shared" ca="1" si="93"/>
        <v>0</v>
      </c>
      <c r="EJ35" s="158">
        <f t="shared" ca="1" si="93"/>
        <v>0</v>
      </c>
      <c r="EK35" s="158">
        <f t="shared" ca="1" si="93"/>
        <v>0</v>
      </c>
      <c r="EL35" s="158">
        <f t="shared" ca="1" si="93"/>
        <v>0</v>
      </c>
      <c r="EM35" s="158">
        <f t="shared" ca="1" si="93"/>
        <v>0</v>
      </c>
      <c r="EN35" s="158">
        <f t="shared" ca="1" si="93"/>
        <v>0</v>
      </c>
      <c r="EO35" s="158">
        <f t="shared" ca="1" si="93"/>
        <v>0</v>
      </c>
      <c r="EP35" s="158">
        <f t="shared" ca="1" si="93"/>
        <v>0</v>
      </c>
      <c r="EQ35" s="158">
        <f t="shared" ca="1" si="93"/>
        <v>0</v>
      </c>
      <c r="ER35" s="158">
        <f t="shared" ca="1" si="93"/>
        <v>0</v>
      </c>
      <c r="ES35" s="158">
        <f t="shared" ca="1" si="93"/>
        <v>0</v>
      </c>
      <c r="ET35" s="158">
        <f t="shared" ca="1" si="93"/>
        <v>0</v>
      </c>
      <c r="EU35" s="160">
        <f t="shared" ca="1" si="94"/>
        <v>0</v>
      </c>
      <c r="EV35" s="158" t="str">
        <f t="shared" ca="1" si="124"/>
        <v/>
      </c>
      <c r="EW35" s="158" t="str">
        <f t="shared" ca="1" si="124"/>
        <v/>
      </c>
      <c r="EX35" s="158" t="str">
        <f t="shared" ca="1" si="124"/>
        <v/>
      </c>
      <c r="EY35" s="158" t="str">
        <f t="shared" ca="1" si="124"/>
        <v/>
      </c>
      <c r="EZ35" s="158" t="str">
        <f t="shared" ca="1" si="124"/>
        <v/>
      </c>
      <c r="FA35" s="158" t="str">
        <f t="shared" ca="1" si="124"/>
        <v/>
      </c>
      <c r="FB35" s="158" t="str">
        <f t="shared" ca="1" si="124"/>
        <v/>
      </c>
      <c r="FC35" s="158" t="str">
        <f t="shared" ca="1" si="124"/>
        <v/>
      </c>
      <c r="FD35" s="158" t="str">
        <f t="shared" ca="1" si="124"/>
        <v/>
      </c>
      <c r="FE35" s="158" t="str">
        <f t="shared" ca="1" si="124"/>
        <v/>
      </c>
      <c r="FF35" s="158" t="str">
        <f t="shared" ca="1" si="124"/>
        <v/>
      </c>
      <c r="FG35" s="158" t="str">
        <f t="shared" ca="1" si="124"/>
        <v/>
      </c>
      <c r="FH35" s="160">
        <f t="shared" ca="1" si="95"/>
        <v>0</v>
      </c>
      <c r="FI35" s="158">
        <f t="shared" ca="1" si="96"/>
        <v>0</v>
      </c>
      <c r="FJ35" s="159"/>
      <c r="FK35" s="158">
        <f t="shared" ca="1" si="97"/>
        <v>0</v>
      </c>
      <c r="FL35" s="158">
        <f t="shared" ca="1" si="98"/>
        <v>0</v>
      </c>
      <c r="FM35" s="158">
        <f t="shared" ca="1" si="99"/>
        <v>0</v>
      </c>
      <c r="FN35" s="158">
        <f t="shared" ca="1" si="100"/>
        <v>0</v>
      </c>
      <c r="FO35" s="159"/>
      <c r="FP35" s="164" t="str">
        <f t="shared" ca="1" si="21"/>
        <v/>
      </c>
      <c r="FQ35" s="214" t="str">
        <f t="shared" ca="1" si="101"/>
        <v/>
      </c>
      <c r="FR35" s="165" t="str">
        <f t="shared" ca="1" si="102"/>
        <v/>
      </c>
      <c r="FS35" s="166"/>
      <c r="FT35" s="167">
        <f t="shared" ca="1" si="22"/>
        <v>0</v>
      </c>
      <c r="FU35" s="168">
        <f t="shared" ca="1" si="23"/>
        <v>0</v>
      </c>
      <c r="FV35" s="168">
        <f t="shared" ca="1" si="24"/>
        <v>0</v>
      </c>
      <c r="FW35" s="168">
        <f t="shared" ca="1" si="25"/>
        <v>0</v>
      </c>
      <c r="FX35" s="168">
        <f t="shared" ca="1" si="26"/>
        <v>0</v>
      </c>
      <c r="FY35" s="168">
        <f t="shared" ca="1" si="27"/>
        <v>0</v>
      </c>
      <c r="FZ35" s="168">
        <f t="shared" ca="1" si="103"/>
        <v>0</v>
      </c>
      <c r="GA35" s="168">
        <f t="shared" ca="1" si="28"/>
        <v>0</v>
      </c>
      <c r="GB35" s="168">
        <f t="shared" ca="1" si="29"/>
        <v>0</v>
      </c>
      <c r="GC35" s="168">
        <f t="shared" ca="1" si="30"/>
        <v>0</v>
      </c>
      <c r="GD35" s="168">
        <f t="shared" ca="1" si="31"/>
        <v>0</v>
      </c>
      <c r="GE35" s="168">
        <f t="shared" ca="1" si="32"/>
        <v>0</v>
      </c>
      <c r="GF35" s="168">
        <f t="shared" ca="1" si="33"/>
        <v>0</v>
      </c>
      <c r="GG35" s="167">
        <f t="shared" ca="1" si="104"/>
        <v>0</v>
      </c>
      <c r="GH35" s="167">
        <f t="shared" ca="1" si="105"/>
        <v>0</v>
      </c>
      <c r="GI35" s="167">
        <f t="shared" ca="1" si="106"/>
        <v>0</v>
      </c>
      <c r="GJ35" s="167">
        <f t="shared" ca="1" si="107"/>
        <v>0</v>
      </c>
      <c r="GK35" s="167">
        <f t="shared" ca="1" si="108"/>
        <v>0</v>
      </c>
      <c r="GL35" s="163"/>
      <c r="GM35" s="169">
        <f t="shared" ca="1" si="34"/>
        <v>0</v>
      </c>
      <c r="GN35" s="169">
        <f t="shared" ca="1" si="35"/>
        <v>0</v>
      </c>
      <c r="GO35" s="169">
        <f t="shared" ca="1" si="36"/>
        <v>0</v>
      </c>
      <c r="GP35" s="169">
        <f t="shared" ca="1" si="37"/>
        <v>0</v>
      </c>
      <c r="GQ35" s="169">
        <f t="shared" ca="1" si="38"/>
        <v>0</v>
      </c>
      <c r="GR35" s="169">
        <f t="shared" ca="1" si="39"/>
        <v>0</v>
      </c>
      <c r="GS35" s="169">
        <f t="shared" ca="1" si="40"/>
        <v>0</v>
      </c>
      <c r="GT35" s="169">
        <f t="shared" ca="1" si="41"/>
        <v>0</v>
      </c>
      <c r="GU35" s="169">
        <f t="shared" ca="1" si="42"/>
        <v>0</v>
      </c>
      <c r="GV35" s="169">
        <f t="shared" ca="1" si="43"/>
        <v>0</v>
      </c>
      <c r="GW35" s="169">
        <f t="shared" ca="1" si="44"/>
        <v>0</v>
      </c>
      <c r="GX35" s="170">
        <f t="shared" ca="1" si="45"/>
        <v>0</v>
      </c>
      <c r="GY35" s="171">
        <f t="shared" ca="1" si="109"/>
        <v>0</v>
      </c>
      <c r="GZ35" s="171">
        <f t="shared" ca="1" si="110"/>
        <v>0</v>
      </c>
      <c r="HA35" s="172">
        <f t="shared" ca="1" si="111"/>
        <v>0</v>
      </c>
      <c r="HB35" s="216">
        <f t="shared" ca="1" si="112"/>
        <v>1</v>
      </c>
      <c r="HC35" s="172">
        <f t="shared" ca="1" si="113"/>
        <v>0</v>
      </c>
      <c r="HD35" s="173">
        <f t="shared" ca="1" si="46"/>
        <v>0</v>
      </c>
      <c r="HE35" s="174">
        <f t="shared" ca="1" si="47"/>
        <v>0</v>
      </c>
      <c r="HF35" s="175">
        <f t="shared" ca="1" si="48"/>
        <v>0</v>
      </c>
      <c r="HG35" s="176" t="str">
        <f t="shared" ca="1" si="114"/>
        <v/>
      </c>
      <c r="HH35" s="177">
        <f t="shared" ca="1" si="115"/>
        <v>0</v>
      </c>
      <c r="HI35" s="217" t="str">
        <f t="shared" ca="1" si="116"/>
        <v/>
      </c>
      <c r="HJ35" s="207">
        <f t="shared" ca="1" si="117"/>
        <v>0</v>
      </c>
      <c r="HK35" s="220">
        <f t="shared" ca="1" si="118"/>
        <v>1</v>
      </c>
      <c r="HL35" s="190">
        <f t="shared" ca="1" si="119"/>
        <v>0</v>
      </c>
      <c r="HN35" s="167" t="str">
        <f t="shared" ca="1" si="49"/>
        <v/>
      </c>
      <c r="HO35" s="167" t="str">
        <f t="shared" ca="1" si="49"/>
        <v/>
      </c>
      <c r="HP35" s="167" t="str">
        <f t="shared" ca="1" si="49"/>
        <v/>
      </c>
      <c r="HQ35" s="167" t="str">
        <f t="shared" ca="1" si="49"/>
        <v/>
      </c>
      <c r="HR35" s="167" t="str">
        <f t="shared" ca="1" si="49"/>
        <v/>
      </c>
      <c r="HS35" s="167" t="str">
        <f t="shared" ca="1" si="49"/>
        <v/>
      </c>
      <c r="HT35" s="167" t="str">
        <f t="shared" ca="1" si="50"/>
        <v/>
      </c>
      <c r="HU35" s="167" t="str">
        <f t="shared" ca="1" si="50"/>
        <v/>
      </c>
      <c r="HV35" s="167" t="str">
        <f t="shared" ca="1" si="50"/>
        <v/>
      </c>
      <c r="HW35" s="167" t="str">
        <f t="shared" ca="1" si="50"/>
        <v/>
      </c>
      <c r="HX35" s="167" t="str">
        <f t="shared" ca="1" si="50"/>
        <v/>
      </c>
      <c r="HY35" s="167" t="str">
        <f t="shared" ca="1" si="50"/>
        <v/>
      </c>
      <c r="HZ35" s="167">
        <f t="shared" ca="1" si="120"/>
        <v>0</v>
      </c>
      <c r="IA35" s="215">
        <f t="shared" ca="1" si="121"/>
        <v>0</v>
      </c>
    </row>
    <row r="36" spans="2:235" x14ac:dyDescent="0.15">
      <c r="B36" s="135">
        <v>22</v>
      </c>
      <c r="C36" s="492"/>
      <c r="D36" s="493"/>
      <c r="E36" s="498"/>
      <c r="F36" s="499"/>
      <c r="G36" s="18"/>
      <c r="H36" s="3"/>
      <c r="I36" s="3"/>
      <c r="J36" s="4"/>
      <c r="K36" s="500"/>
      <c r="L36" s="501"/>
      <c r="M36" s="200"/>
      <c r="N36" s="19"/>
      <c r="O36" s="11"/>
      <c r="P36" s="19"/>
      <c r="Q36" s="11"/>
      <c r="R36" s="3"/>
      <c r="S36" s="5"/>
      <c r="T36" s="6"/>
      <c r="U36" s="1"/>
      <c r="V36" s="8"/>
      <c r="W36" s="8"/>
      <c r="X36" s="13"/>
      <c r="Y36" s="13"/>
      <c r="Z36" s="13"/>
      <c r="AA36" s="13"/>
      <c r="AB36" s="13"/>
      <c r="AC36" s="13"/>
      <c r="AD36" s="14"/>
      <c r="AE36" s="17"/>
      <c r="AF36" s="14"/>
      <c r="AG36" s="17"/>
      <c r="AH36" s="14"/>
      <c r="AI36" s="17"/>
      <c r="AJ36" s="15"/>
      <c r="AK36" s="15"/>
      <c r="AL36" s="15"/>
      <c r="AM36" s="15"/>
      <c r="AN36" s="15"/>
      <c r="AO36" s="15"/>
      <c r="AP36" s="15"/>
      <c r="AQ36" s="15"/>
      <c r="AR36" s="15"/>
      <c r="AS36" s="15"/>
      <c r="AT36" s="15"/>
      <c r="AU36" s="15"/>
      <c r="AV36" s="206"/>
      <c r="AW36" s="202"/>
      <c r="AX36" s="12"/>
      <c r="AY36" s="19"/>
      <c r="AZ36" s="209"/>
      <c r="BA36" s="203"/>
      <c r="BB36" s="205" t="str">
        <f t="shared" ca="1" si="4"/>
        <v/>
      </c>
      <c r="BC36" s="201"/>
      <c r="BD36" s="201"/>
      <c r="BE36" s="136">
        <f t="shared" ca="1" si="51"/>
        <v>0</v>
      </c>
      <c r="BF36" s="137"/>
      <c r="BG36" s="138" t="str">
        <f t="shared" ca="1" si="52"/>
        <v>○</v>
      </c>
      <c r="BH36" s="138" t="str">
        <f t="shared" ca="1" si="53"/>
        <v/>
      </c>
      <c r="BI36" s="138"/>
      <c r="BJ36" s="138" t="str">
        <f t="shared" ca="1" si="54"/>
        <v/>
      </c>
      <c r="BK36" s="138" t="str">
        <f t="shared" ca="1" si="55"/>
        <v>○</v>
      </c>
      <c r="BL36" s="138"/>
      <c r="BM36" s="138"/>
      <c r="BN36" s="138" t="str">
        <f t="shared" ca="1" si="56"/>
        <v/>
      </c>
      <c r="BO36" s="138" t="str">
        <f t="shared" ca="1" si="57"/>
        <v>○</v>
      </c>
      <c r="BP36" s="138" t="str">
        <f t="shared" ca="1" si="58"/>
        <v/>
      </c>
      <c r="BQ36" s="138"/>
      <c r="BR36" s="178"/>
      <c r="BS36" s="180"/>
      <c r="BT36" s="180"/>
      <c r="BU36" s="180"/>
      <c r="BV36" s="180"/>
      <c r="BW36" s="180"/>
      <c r="BX36" s="180"/>
      <c r="BY36" s="180"/>
      <c r="BZ36" s="180"/>
      <c r="CA36" s="180"/>
      <c r="CB36" s="180"/>
      <c r="CC36" s="180"/>
      <c r="CD36" s="180"/>
      <c r="CE36" s="181"/>
      <c r="CF36" s="26">
        <v>35</v>
      </c>
      <c r="CG36" s="142">
        <f t="shared" ca="1" si="59"/>
        <v>22</v>
      </c>
      <c r="CH36" s="494">
        <f t="shared" ca="1" si="60"/>
        <v>0</v>
      </c>
      <c r="CI36" s="495"/>
      <c r="CJ36" s="496">
        <f t="shared" ca="1" si="61"/>
        <v>0</v>
      </c>
      <c r="CK36" s="497"/>
      <c r="CL36" s="143">
        <f t="shared" ca="1" si="62"/>
        <v>0</v>
      </c>
      <c r="CM36" s="142">
        <f t="shared" ca="1" si="63"/>
        <v>0</v>
      </c>
      <c r="CN36" s="144">
        <f t="shared" ca="1" si="64"/>
        <v>0</v>
      </c>
      <c r="CO36" s="145">
        <f t="shared" ca="1" si="65"/>
        <v>0</v>
      </c>
      <c r="CP36" s="494">
        <f t="shared" ca="1" si="66"/>
        <v>0</v>
      </c>
      <c r="CQ36" s="495"/>
      <c r="CR36" s="212">
        <f t="shared" ca="1" si="67"/>
        <v>1</v>
      </c>
      <c r="CS36" s="146">
        <f t="shared" ca="1" si="68"/>
        <v>0</v>
      </c>
      <c r="CT36" s="247">
        <f t="shared" ca="1" si="69"/>
        <v>12</v>
      </c>
      <c r="CU36" s="147">
        <f t="shared" ca="1" si="70"/>
        <v>0</v>
      </c>
      <c r="CV36" s="148">
        <f t="shared" ca="1" si="71"/>
        <v>0</v>
      </c>
      <c r="CW36" s="149">
        <f t="shared" ca="1" si="72"/>
        <v>0</v>
      </c>
      <c r="CX36" s="248">
        <f t="shared" ca="1" si="73"/>
        <v>0</v>
      </c>
      <c r="CY36" s="249">
        <f t="shared" ca="1" si="74"/>
        <v>0</v>
      </c>
      <c r="CZ36" s="142">
        <f t="shared" ca="1" si="75"/>
        <v>0</v>
      </c>
      <c r="DA36" s="150">
        <f t="shared" ca="1" si="76"/>
        <v>0</v>
      </c>
      <c r="DB36" s="149">
        <f t="shared" ca="1" si="77"/>
        <v>0</v>
      </c>
      <c r="DC36" s="149">
        <f t="shared" ca="1" si="78"/>
        <v>0</v>
      </c>
      <c r="DD36" s="142">
        <f t="shared" ca="1" si="79"/>
        <v>0</v>
      </c>
      <c r="DE36" s="213">
        <f t="shared" ca="1" si="80"/>
        <v>0</v>
      </c>
      <c r="DF36" s="142">
        <f t="shared" ca="1" si="81"/>
        <v>0</v>
      </c>
      <c r="DG36" s="151">
        <f t="shared" ca="1" si="82"/>
        <v>0</v>
      </c>
      <c r="DH36" s="152">
        <f t="shared" ca="1" si="83"/>
        <v>0</v>
      </c>
      <c r="DI36" s="213">
        <f t="shared" ca="1" si="84"/>
        <v>0</v>
      </c>
      <c r="DJ36" s="153"/>
      <c r="DK36" s="154">
        <f t="shared" ca="1" si="85"/>
        <v>0</v>
      </c>
      <c r="DL36" s="154">
        <f t="shared" ca="1" si="86"/>
        <v>0</v>
      </c>
      <c r="DM36" s="155">
        <f t="shared" ca="1" si="87"/>
        <v>0</v>
      </c>
      <c r="DN36" s="156">
        <f t="shared" ca="1" si="88"/>
        <v>1</v>
      </c>
      <c r="DO36" s="153"/>
      <c r="DP36" s="157">
        <f t="shared" ca="1" si="89"/>
        <v>0</v>
      </c>
      <c r="DQ36" s="158">
        <f t="shared" ca="1" si="90"/>
        <v>0</v>
      </c>
      <c r="DR36" s="158">
        <f t="shared" ca="1" si="5"/>
        <v>0</v>
      </c>
      <c r="DS36" s="158" t="str">
        <f t="shared" ca="1" si="91"/>
        <v/>
      </c>
      <c r="DT36" s="158">
        <f t="shared" ca="1" si="92"/>
        <v>0</v>
      </c>
      <c r="DU36" s="158" t="str">
        <f t="shared" ca="1" si="6"/>
        <v/>
      </c>
      <c r="DV36" s="159"/>
      <c r="DW36" s="157">
        <f t="shared" ca="1" si="7"/>
        <v>0</v>
      </c>
      <c r="DX36" s="151">
        <f t="shared" ca="1" si="8"/>
        <v>0</v>
      </c>
      <c r="DY36" s="151">
        <f t="shared" ca="1" si="9"/>
        <v>0</v>
      </c>
      <c r="DZ36" s="151">
        <f t="shared" ca="1" si="10"/>
        <v>0</v>
      </c>
      <c r="EA36" s="151">
        <f t="shared" ca="1" si="11"/>
        <v>0</v>
      </c>
      <c r="EB36" s="151">
        <f t="shared" ca="1" si="12"/>
        <v>0</v>
      </c>
      <c r="EC36" s="151">
        <f t="shared" ca="1" si="13"/>
        <v>0</v>
      </c>
      <c r="ED36" s="151">
        <f t="shared" ca="1" si="14"/>
        <v>0</v>
      </c>
      <c r="EE36" s="151">
        <f t="shared" ca="1" si="15"/>
        <v>0</v>
      </c>
      <c r="EF36" s="151">
        <f t="shared" ca="1" si="16"/>
        <v>0</v>
      </c>
      <c r="EG36" s="151">
        <f t="shared" ca="1" si="17"/>
        <v>0</v>
      </c>
      <c r="EH36" s="151">
        <f t="shared" ca="1" si="18"/>
        <v>0</v>
      </c>
      <c r="EI36" s="158">
        <f t="shared" ca="1" si="93"/>
        <v>0</v>
      </c>
      <c r="EJ36" s="158">
        <f t="shared" ca="1" si="93"/>
        <v>0</v>
      </c>
      <c r="EK36" s="158">
        <f t="shared" ca="1" si="93"/>
        <v>0</v>
      </c>
      <c r="EL36" s="158">
        <f t="shared" ca="1" si="93"/>
        <v>0</v>
      </c>
      <c r="EM36" s="158">
        <f t="shared" ca="1" si="93"/>
        <v>0</v>
      </c>
      <c r="EN36" s="158">
        <f t="shared" ca="1" si="93"/>
        <v>0</v>
      </c>
      <c r="EO36" s="158">
        <f t="shared" ca="1" si="93"/>
        <v>0</v>
      </c>
      <c r="EP36" s="158">
        <f t="shared" ca="1" si="93"/>
        <v>0</v>
      </c>
      <c r="EQ36" s="158">
        <f t="shared" ca="1" si="93"/>
        <v>0</v>
      </c>
      <c r="ER36" s="158">
        <f t="shared" ca="1" si="93"/>
        <v>0</v>
      </c>
      <c r="ES36" s="158">
        <f t="shared" ca="1" si="93"/>
        <v>0</v>
      </c>
      <c r="ET36" s="158">
        <f t="shared" ca="1" si="93"/>
        <v>0</v>
      </c>
      <c r="EU36" s="160">
        <f t="shared" ca="1" si="94"/>
        <v>0</v>
      </c>
      <c r="EV36" s="158" t="str">
        <f t="shared" ca="1" si="124"/>
        <v/>
      </c>
      <c r="EW36" s="158" t="str">
        <f t="shared" ca="1" si="124"/>
        <v/>
      </c>
      <c r="EX36" s="158" t="str">
        <f t="shared" ca="1" si="124"/>
        <v/>
      </c>
      <c r="EY36" s="158" t="str">
        <f t="shared" ca="1" si="124"/>
        <v/>
      </c>
      <c r="EZ36" s="158" t="str">
        <f t="shared" ca="1" si="124"/>
        <v/>
      </c>
      <c r="FA36" s="158" t="str">
        <f t="shared" ca="1" si="124"/>
        <v/>
      </c>
      <c r="FB36" s="158" t="str">
        <f t="shared" ca="1" si="124"/>
        <v/>
      </c>
      <c r="FC36" s="158" t="str">
        <f t="shared" ca="1" si="124"/>
        <v/>
      </c>
      <c r="FD36" s="158" t="str">
        <f t="shared" ca="1" si="124"/>
        <v/>
      </c>
      <c r="FE36" s="158" t="str">
        <f t="shared" ca="1" si="124"/>
        <v/>
      </c>
      <c r="FF36" s="158" t="str">
        <f t="shared" ca="1" si="124"/>
        <v/>
      </c>
      <c r="FG36" s="158" t="str">
        <f t="shared" ca="1" si="124"/>
        <v/>
      </c>
      <c r="FH36" s="160">
        <f t="shared" ca="1" si="95"/>
        <v>0</v>
      </c>
      <c r="FI36" s="158">
        <f t="shared" ca="1" si="96"/>
        <v>0</v>
      </c>
      <c r="FJ36" s="159"/>
      <c r="FK36" s="158">
        <f t="shared" ca="1" si="97"/>
        <v>0</v>
      </c>
      <c r="FL36" s="158">
        <f t="shared" ca="1" si="98"/>
        <v>0</v>
      </c>
      <c r="FM36" s="158">
        <f t="shared" ca="1" si="99"/>
        <v>0</v>
      </c>
      <c r="FN36" s="158">
        <f t="shared" ca="1" si="100"/>
        <v>0</v>
      </c>
      <c r="FO36" s="159"/>
      <c r="FP36" s="164" t="str">
        <f t="shared" ca="1" si="21"/>
        <v/>
      </c>
      <c r="FQ36" s="214" t="str">
        <f t="shared" ca="1" si="101"/>
        <v/>
      </c>
      <c r="FR36" s="165" t="str">
        <f t="shared" ca="1" si="102"/>
        <v/>
      </c>
      <c r="FS36" s="166"/>
      <c r="FT36" s="167">
        <f t="shared" ca="1" si="22"/>
        <v>0</v>
      </c>
      <c r="FU36" s="168">
        <f t="shared" ca="1" si="23"/>
        <v>0</v>
      </c>
      <c r="FV36" s="168">
        <f t="shared" ca="1" si="24"/>
        <v>0</v>
      </c>
      <c r="FW36" s="168">
        <f t="shared" ca="1" si="25"/>
        <v>0</v>
      </c>
      <c r="FX36" s="168">
        <f t="shared" ca="1" si="26"/>
        <v>0</v>
      </c>
      <c r="FY36" s="168">
        <f t="shared" ca="1" si="27"/>
        <v>0</v>
      </c>
      <c r="FZ36" s="168">
        <f t="shared" ca="1" si="103"/>
        <v>0</v>
      </c>
      <c r="GA36" s="168">
        <f t="shared" ca="1" si="28"/>
        <v>0</v>
      </c>
      <c r="GB36" s="168">
        <f t="shared" ca="1" si="29"/>
        <v>0</v>
      </c>
      <c r="GC36" s="168">
        <f t="shared" ca="1" si="30"/>
        <v>0</v>
      </c>
      <c r="GD36" s="168">
        <f t="shared" ca="1" si="31"/>
        <v>0</v>
      </c>
      <c r="GE36" s="168">
        <f t="shared" ca="1" si="32"/>
        <v>0</v>
      </c>
      <c r="GF36" s="168">
        <f t="shared" ca="1" si="33"/>
        <v>0</v>
      </c>
      <c r="GG36" s="167">
        <f t="shared" ca="1" si="104"/>
        <v>0</v>
      </c>
      <c r="GH36" s="167">
        <f t="shared" ca="1" si="105"/>
        <v>0</v>
      </c>
      <c r="GI36" s="167">
        <f t="shared" ca="1" si="106"/>
        <v>0</v>
      </c>
      <c r="GJ36" s="167">
        <f t="shared" ca="1" si="107"/>
        <v>0</v>
      </c>
      <c r="GK36" s="167">
        <f t="shared" ca="1" si="108"/>
        <v>0</v>
      </c>
      <c r="GL36" s="163"/>
      <c r="GM36" s="169">
        <f t="shared" ca="1" si="34"/>
        <v>0</v>
      </c>
      <c r="GN36" s="169">
        <f t="shared" ca="1" si="35"/>
        <v>0</v>
      </c>
      <c r="GO36" s="169">
        <f t="shared" ca="1" si="36"/>
        <v>0</v>
      </c>
      <c r="GP36" s="169">
        <f t="shared" ca="1" si="37"/>
        <v>0</v>
      </c>
      <c r="GQ36" s="169">
        <f t="shared" ca="1" si="38"/>
        <v>0</v>
      </c>
      <c r="GR36" s="169">
        <f t="shared" ca="1" si="39"/>
        <v>0</v>
      </c>
      <c r="GS36" s="169">
        <f t="shared" ca="1" si="40"/>
        <v>0</v>
      </c>
      <c r="GT36" s="169">
        <f t="shared" ca="1" si="41"/>
        <v>0</v>
      </c>
      <c r="GU36" s="169">
        <f t="shared" ca="1" si="42"/>
        <v>0</v>
      </c>
      <c r="GV36" s="169">
        <f t="shared" ca="1" si="43"/>
        <v>0</v>
      </c>
      <c r="GW36" s="169">
        <f t="shared" ca="1" si="44"/>
        <v>0</v>
      </c>
      <c r="GX36" s="170">
        <f t="shared" ca="1" si="45"/>
        <v>0</v>
      </c>
      <c r="GY36" s="171">
        <f t="shared" ca="1" si="109"/>
        <v>0</v>
      </c>
      <c r="GZ36" s="171">
        <f t="shared" ca="1" si="110"/>
        <v>0</v>
      </c>
      <c r="HA36" s="172">
        <f t="shared" ca="1" si="111"/>
        <v>0</v>
      </c>
      <c r="HB36" s="216">
        <f t="shared" ca="1" si="112"/>
        <v>1</v>
      </c>
      <c r="HC36" s="172">
        <f t="shared" ca="1" si="113"/>
        <v>0</v>
      </c>
      <c r="HD36" s="173">
        <f t="shared" ca="1" si="46"/>
        <v>0</v>
      </c>
      <c r="HE36" s="174">
        <f t="shared" ca="1" si="47"/>
        <v>0</v>
      </c>
      <c r="HF36" s="175">
        <f t="shared" ca="1" si="48"/>
        <v>0</v>
      </c>
      <c r="HG36" s="176" t="str">
        <f t="shared" ca="1" si="114"/>
        <v/>
      </c>
      <c r="HH36" s="177">
        <f t="shared" ca="1" si="115"/>
        <v>0</v>
      </c>
      <c r="HI36" s="217" t="str">
        <f t="shared" ca="1" si="116"/>
        <v/>
      </c>
      <c r="HJ36" s="207">
        <f t="shared" ca="1" si="117"/>
        <v>0</v>
      </c>
      <c r="HK36" s="220">
        <f t="shared" ca="1" si="118"/>
        <v>1</v>
      </c>
      <c r="HL36" s="190">
        <f t="shared" ca="1" si="119"/>
        <v>0</v>
      </c>
      <c r="HN36" s="167" t="str">
        <f t="shared" ca="1" si="49"/>
        <v/>
      </c>
      <c r="HO36" s="167" t="str">
        <f t="shared" ca="1" si="49"/>
        <v/>
      </c>
      <c r="HP36" s="167" t="str">
        <f t="shared" ca="1" si="49"/>
        <v/>
      </c>
      <c r="HQ36" s="167" t="str">
        <f t="shared" ca="1" si="49"/>
        <v/>
      </c>
      <c r="HR36" s="167" t="str">
        <f t="shared" ca="1" si="49"/>
        <v/>
      </c>
      <c r="HS36" s="167" t="str">
        <f t="shared" ca="1" si="49"/>
        <v/>
      </c>
      <c r="HT36" s="167" t="str">
        <f t="shared" ca="1" si="50"/>
        <v/>
      </c>
      <c r="HU36" s="167" t="str">
        <f t="shared" ca="1" si="50"/>
        <v/>
      </c>
      <c r="HV36" s="167" t="str">
        <f t="shared" ca="1" si="50"/>
        <v/>
      </c>
      <c r="HW36" s="167" t="str">
        <f t="shared" ca="1" si="50"/>
        <v/>
      </c>
      <c r="HX36" s="167" t="str">
        <f t="shared" ca="1" si="50"/>
        <v/>
      </c>
      <c r="HY36" s="167" t="str">
        <f t="shared" ca="1" si="50"/>
        <v/>
      </c>
      <c r="HZ36" s="167">
        <f t="shared" ca="1" si="120"/>
        <v>0</v>
      </c>
      <c r="IA36" s="215">
        <f t="shared" ca="1" si="121"/>
        <v>0</v>
      </c>
    </row>
    <row r="37" spans="2:235" x14ac:dyDescent="0.15">
      <c r="B37" s="135">
        <v>23</v>
      </c>
      <c r="C37" s="492"/>
      <c r="D37" s="493"/>
      <c r="E37" s="498"/>
      <c r="F37" s="499"/>
      <c r="G37" s="18"/>
      <c r="H37" s="3"/>
      <c r="I37" s="3"/>
      <c r="J37" s="4"/>
      <c r="K37" s="500"/>
      <c r="L37" s="501"/>
      <c r="M37" s="200"/>
      <c r="N37" s="19"/>
      <c r="O37" s="11"/>
      <c r="P37" s="19"/>
      <c r="Q37" s="11"/>
      <c r="R37" s="3"/>
      <c r="S37" s="5"/>
      <c r="T37" s="6"/>
      <c r="U37" s="1"/>
      <c r="V37" s="8"/>
      <c r="W37" s="8"/>
      <c r="X37" s="8"/>
      <c r="Y37" s="8"/>
      <c r="Z37" s="8"/>
      <c r="AA37" s="8"/>
      <c r="AB37" s="8"/>
      <c r="AC37" s="8"/>
      <c r="AD37" s="14"/>
      <c r="AE37" s="17"/>
      <c r="AF37" s="14"/>
      <c r="AG37" s="17"/>
      <c r="AH37" s="14"/>
      <c r="AI37" s="17"/>
      <c r="AJ37" s="15"/>
      <c r="AK37" s="15"/>
      <c r="AL37" s="15"/>
      <c r="AM37" s="15"/>
      <c r="AN37" s="15"/>
      <c r="AO37" s="15"/>
      <c r="AP37" s="15"/>
      <c r="AQ37" s="15"/>
      <c r="AR37" s="15"/>
      <c r="AS37" s="15"/>
      <c r="AT37" s="15"/>
      <c r="AU37" s="15"/>
      <c r="AV37" s="206"/>
      <c r="AW37" s="202"/>
      <c r="AX37" s="12"/>
      <c r="AY37" s="19"/>
      <c r="AZ37" s="209"/>
      <c r="BA37" s="203"/>
      <c r="BB37" s="205" t="str">
        <f t="shared" ca="1" si="4"/>
        <v/>
      </c>
      <c r="BC37" s="201"/>
      <c r="BD37" s="201"/>
      <c r="BE37" s="136">
        <f t="shared" ca="1" si="51"/>
        <v>0</v>
      </c>
      <c r="BF37" s="137"/>
      <c r="BG37" s="138" t="str">
        <f t="shared" ca="1" si="52"/>
        <v>○</v>
      </c>
      <c r="BH37" s="138" t="str">
        <f t="shared" ca="1" si="53"/>
        <v/>
      </c>
      <c r="BI37" s="138"/>
      <c r="BJ37" s="138" t="str">
        <f t="shared" ca="1" si="54"/>
        <v/>
      </c>
      <c r="BK37" s="138" t="str">
        <f t="shared" ca="1" si="55"/>
        <v>○</v>
      </c>
      <c r="BL37" s="138"/>
      <c r="BM37" s="138"/>
      <c r="BN37" s="138" t="str">
        <f t="shared" ca="1" si="56"/>
        <v/>
      </c>
      <c r="BO37" s="138" t="str">
        <f t="shared" ca="1" si="57"/>
        <v>○</v>
      </c>
      <c r="BP37" s="138" t="str">
        <f t="shared" ca="1" si="58"/>
        <v/>
      </c>
      <c r="BQ37" s="138"/>
      <c r="BR37" s="178"/>
      <c r="BS37" s="180"/>
      <c r="BT37" s="180"/>
      <c r="BU37" s="180"/>
      <c r="BV37" s="180"/>
      <c r="BW37" s="180"/>
      <c r="BX37" s="180"/>
      <c r="BY37" s="180"/>
      <c r="BZ37" s="180"/>
      <c r="CA37" s="180"/>
      <c r="CB37" s="180"/>
      <c r="CC37" s="180"/>
      <c r="CD37" s="180"/>
      <c r="CE37" s="181"/>
      <c r="CF37" s="26">
        <v>36</v>
      </c>
      <c r="CG37" s="142">
        <f t="shared" ca="1" si="59"/>
        <v>23</v>
      </c>
      <c r="CH37" s="494">
        <f t="shared" ca="1" si="60"/>
        <v>0</v>
      </c>
      <c r="CI37" s="495"/>
      <c r="CJ37" s="496">
        <f t="shared" ca="1" si="61"/>
        <v>0</v>
      </c>
      <c r="CK37" s="497"/>
      <c r="CL37" s="143">
        <f t="shared" ca="1" si="62"/>
        <v>0</v>
      </c>
      <c r="CM37" s="142">
        <f t="shared" ca="1" si="63"/>
        <v>0</v>
      </c>
      <c r="CN37" s="144">
        <f t="shared" ca="1" si="64"/>
        <v>0</v>
      </c>
      <c r="CO37" s="145">
        <f t="shared" ca="1" si="65"/>
        <v>0</v>
      </c>
      <c r="CP37" s="494">
        <f t="shared" ca="1" si="66"/>
        <v>0</v>
      </c>
      <c r="CQ37" s="495"/>
      <c r="CR37" s="212">
        <f t="shared" ca="1" si="67"/>
        <v>1</v>
      </c>
      <c r="CS37" s="146">
        <f t="shared" ca="1" si="68"/>
        <v>0</v>
      </c>
      <c r="CT37" s="247">
        <f t="shared" ca="1" si="69"/>
        <v>12</v>
      </c>
      <c r="CU37" s="147">
        <f t="shared" ca="1" si="70"/>
        <v>0</v>
      </c>
      <c r="CV37" s="148">
        <f t="shared" ca="1" si="71"/>
        <v>0</v>
      </c>
      <c r="CW37" s="149">
        <f t="shared" ca="1" si="72"/>
        <v>0</v>
      </c>
      <c r="CX37" s="248">
        <f t="shared" ca="1" si="73"/>
        <v>0</v>
      </c>
      <c r="CY37" s="249">
        <f t="shared" ca="1" si="74"/>
        <v>0</v>
      </c>
      <c r="CZ37" s="142">
        <f t="shared" ca="1" si="75"/>
        <v>0</v>
      </c>
      <c r="DA37" s="150">
        <f t="shared" ca="1" si="76"/>
        <v>0</v>
      </c>
      <c r="DB37" s="149">
        <f t="shared" ca="1" si="77"/>
        <v>0</v>
      </c>
      <c r="DC37" s="149">
        <f t="shared" ca="1" si="78"/>
        <v>0</v>
      </c>
      <c r="DD37" s="142">
        <f t="shared" ca="1" si="79"/>
        <v>0</v>
      </c>
      <c r="DE37" s="213">
        <f t="shared" ca="1" si="80"/>
        <v>0</v>
      </c>
      <c r="DF37" s="142">
        <f t="shared" ca="1" si="81"/>
        <v>0</v>
      </c>
      <c r="DG37" s="151">
        <f t="shared" ca="1" si="82"/>
        <v>0</v>
      </c>
      <c r="DH37" s="152">
        <f t="shared" ca="1" si="83"/>
        <v>0</v>
      </c>
      <c r="DI37" s="213">
        <f t="shared" ca="1" si="84"/>
        <v>0</v>
      </c>
      <c r="DJ37" s="153"/>
      <c r="DK37" s="154">
        <f t="shared" ca="1" si="85"/>
        <v>0</v>
      </c>
      <c r="DL37" s="154">
        <f t="shared" ca="1" si="86"/>
        <v>0</v>
      </c>
      <c r="DM37" s="155">
        <f t="shared" ca="1" si="87"/>
        <v>0</v>
      </c>
      <c r="DN37" s="156">
        <f t="shared" ca="1" si="88"/>
        <v>1</v>
      </c>
      <c r="DO37" s="153"/>
      <c r="DP37" s="157">
        <f t="shared" ca="1" si="89"/>
        <v>0</v>
      </c>
      <c r="DQ37" s="158">
        <f t="shared" ca="1" si="90"/>
        <v>0</v>
      </c>
      <c r="DR37" s="158">
        <f t="shared" ca="1" si="5"/>
        <v>0</v>
      </c>
      <c r="DS37" s="158" t="str">
        <f t="shared" ca="1" si="91"/>
        <v/>
      </c>
      <c r="DT37" s="158">
        <f t="shared" ca="1" si="92"/>
        <v>0</v>
      </c>
      <c r="DU37" s="158" t="str">
        <f t="shared" ca="1" si="6"/>
        <v/>
      </c>
      <c r="DV37" s="159"/>
      <c r="DW37" s="157">
        <f t="shared" ca="1" si="7"/>
        <v>0</v>
      </c>
      <c r="DX37" s="151">
        <f t="shared" ca="1" si="8"/>
        <v>0</v>
      </c>
      <c r="DY37" s="151">
        <f t="shared" ca="1" si="9"/>
        <v>0</v>
      </c>
      <c r="DZ37" s="151">
        <f t="shared" ca="1" si="10"/>
        <v>0</v>
      </c>
      <c r="EA37" s="151">
        <f t="shared" ca="1" si="11"/>
        <v>0</v>
      </c>
      <c r="EB37" s="151">
        <f t="shared" ca="1" si="12"/>
        <v>0</v>
      </c>
      <c r="EC37" s="151">
        <f t="shared" ca="1" si="13"/>
        <v>0</v>
      </c>
      <c r="ED37" s="151">
        <f t="shared" ca="1" si="14"/>
        <v>0</v>
      </c>
      <c r="EE37" s="151">
        <f t="shared" ca="1" si="15"/>
        <v>0</v>
      </c>
      <c r="EF37" s="151">
        <f t="shared" ca="1" si="16"/>
        <v>0</v>
      </c>
      <c r="EG37" s="151">
        <f t="shared" ca="1" si="17"/>
        <v>0</v>
      </c>
      <c r="EH37" s="151">
        <f t="shared" ca="1" si="18"/>
        <v>0</v>
      </c>
      <c r="EI37" s="158">
        <f t="shared" ca="1" si="93"/>
        <v>0</v>
      </c>
      <c r="EJ37" s="158">
        <f t="shared" ca="1" si="93"/>
        <v>0</v>
      </c>
      <c r="EK37" s="158">
        <f t="shared" ca="1" si="93"/>
        <v>0</v>
      </c>
      <c r="EL37" s="158">
        <f t="shared" ca="1" si="93"/>
        <v>0</v>
      </c>
      <c r="EM37" s="158">
        <f t="shared" ca="1" si="93"/>
        <v>0</v>
      </c>
      <c r="EN37" s="158">
        <f t="shared" ca="1" si="93"/>
        <v>0</v>
      </c>
      <c r="EO37" s="158">
        <f t="shared" ca="1" si="93"/>
        <v>0</v>
      </c>
      <c r="EP37" s="158">
        <f t="shared" ca="1" si="93"/>
        <v>0</v>
      </c>
      <c r="EQ37" s="158">
        <f t="shared" ca="1" si="93"/>
        <v>0</v>
      </c>
      <c r="ER37" s="158">
        <f t="shared" ca="1" si="93"/>
        <v>0</v>
      </c>
      <c r="ES37" s="158">
        <f t="shared" ca="1" si="93"/>
        <v>0</v>
      </c>
      <c r="ET37" s="158">
        <f t="shared" ca="1" si="93"/>
        <v>0</v>
      </c>
      <c r="EU37" s="160">
        <f t="shared" ca="1" si="94"/>
        <v>0</v>
      </c>
      <c r="EV37" s="158" t="str">
        <f t="shared" ca="1" si="124"/>
        <v/>
      </c>
      <c r="EW37" s="158" t="str">
        <f t="shared" ca="1" si="124"/>
        <v/>
      </c>
      <c r="EX37" s="158" t="str">
        <f t="shared" ca="1" si="124"/>
        <v/>
      </c>
      <c r="EY37" s="158" t="str">
        <f t="shared" ca="1" si="124"/>
        <v/>
      </c>
      <c r="EZ37" s="158" t="str">
        <f t="shared" ca="1" si="124"/>
        <v/>
      </c>
      <c r="FA37" s="158" t="str">
        <f t="shared" ca="1" si="124"/>
        <v/>
      </c>
      <c r="FB37" s="158" t="str">
        <f t="shared" ca="1" si="124"/>
        <v/>
      </c>
      <c r="FC37" s="158" t="str">
        <f t="shared" ca="1" si="124"/>
        <v/>
      </c>
      <c r="FD37" s="158" t="str">
        <f t="shared" ca="1" si="124"/>
        <v/>
      </c>
      <c r="FE37" s="158" t="str">
        <f t="shared" ca="1" si="124"/>
        <v/>
      </c>
      <c r="FF37" s="158" t="str">
        <f t="shared" ca="1" si="124"/>
        <v/>
      </c>
      <c r="FG37" s="158" t="str">
        <f t="shared" ca="1" si="124"/>
        <v/>
      </c>
      <c r="FH37" s="160">
        <f t="shared" ca="1" si="95"/>
        <v>0</v>
      </c>
      <c r="FI37" s="158">
        <f t="shared" ca="1" si="96"/>
        <v>0</v>
      </c>
      <c r="FJ37" s="159"/>
      <c r="FK37" s="158">
        <f t="shared" ca="1" si="97"/>
        <v>0</v>
      </c>
      <c r="FL37" s="158">
        <f t="shared" ca="1" si="98"/>
        <v>0</v>
      </c>
      <c r="FM37" s="158">
        <f t="shared" ca="1" si="99"/>
        <v>0</v>
      </c>
      <c r="FN37" s="158">
        <f t="shared" ca="1" si="100"/>
        <v>0</v>
      </c>
      <c r="FO37" s="159"/>
      <c r="FP37" s="164" t="str">
        <f t="shared" ca="1" si="21"/>
        <v/>
      </c>
      <c r="FQ37" s="214" t="str">
        <f t="shared" ca="1" si="101"/>
        <v/>
      </c>
      <c r="FR37" s="165" t="str">
        <f t="shared" ca="1" si="102"/>
        <v/>
      </c>
      <c r="FS37" s="166"/>
      <c r="FT37" s="167">
        <f t="shared" ca="1" si="22"/>
        <v>0</v>
      </c>
      <c r="FU37" s="168">
        <f t="shared" ca="1" si="23"/>
        <v>0</v>
      </c>
      <c r="FV37" s="168">
        <f t="shared" ca="1" si="24"/>
        <v>0</v>
      </c>
      <c r="FW37" s="168">
        <f t="shared" ca="1" si="25"/>
        <v>0</v>
      </c>
      <c r="FX37" s="168">
        <f t="shared" ca="1" si="26"/>
        <v>0</v>
      </c>
      <c r="FY37" s="168">
        <f t="shared" ca="1" si="27"/>
        <v>0</v>
      </c>
      <c r="FZ37" s="168">
        <f t="shared" ca="1" si="103"/>
        <v>0</v>
      </c>
      <c r="GA37" s="168">
        <f t="shared" ca="1" si="28"/>
        <v>0</v>
      </c>
      <c r="GB37" s="168">
        <f t="shared" ca="1" si="29"/>
        <v>0</v>
      </c>
      <c r="GC37" s="168">
        <f t="shared" ca="1" si="30"/>
        <v>0</v>
      </c>
      <c r="GD37" s="168">
        <f t="shared" ca="1" si="31"/>
        <v>0</v>
      </c>
      <c r="GE37" s="168">
        <f t="shared" ca="1" si="32"/>
        <v>0</v>
      </c>
      <c r="GF37" s="168">
        <f t="shared" ca="1" si="33"/>
        <v>0</v>
      </c>
      <c r="GG37" s="167">
        <f t="shared" ca="1" si="104"/>
        <v>0</v>
      </c>
      <c r="GH37" s="167">
        <f t="shared" ca="1" si="105"/>
        <v>0</v>
      </c>
      <c r="GI37" s="167">
        <f t="shared" ca="1" si="106"/>
        <v>0</v>
      </c>
      <c r="GJ37" s="167">
        <f t="shared" ca="1" si="107"/>
        <v>0</v>
      </c>
      <c r="GK37" s="167">
        <f t="shared" ca="1" si="108"/>
        <v>0</v>
      </c>
      <c r="GL37" s="163"/>
      <c r="GM37" s="169">
        <f t="shared" ca="1" si="34"/>
        <v>0</v>
      </c>
      <c r="GN37" s="169">
        <f t="shared" ca="1" si="35"/>
        <v>0</v>
      </c>
      <c r="GO37" s="169">
        <f t="shared" ca="1" si="36"/>
        <v>0</v>
      </c>
      <c r="GP37" s="169">
        <f t="shared" ca="1" si="37"/>
        <v>0</v>
      </c>
      <c r="GQ37" s="169">
        <f t="shared" ca="1" si="38"/>
        <v>0</v>
      </c>
      <c r="GR37" s="169">
        <f t="shared" ca="1" si="39"/>
        <v>0</v>
      </c>
      <c r="GS37" s="169">
        <f t="shared" ca="1" si="40"/>
        <v>0</v>
      </c>
      <c r="GT37" s="169">
        <f t="shared" ca="1" si="41"/>
        <v>0</v>
      </c>
      <c r="GU37" s="169">
        <f t="shared" ca="1" si="42"/>
        <v>0</v>
      </c>
      <c r="GV37" s="169">
        <f t="shared" ca="1" si="43"/>
        <v>0</v>
      </c>
      <c r="GW37" s="169">
        <f t="shared" ca="1" si="44"/>
        <v>0</v>
      </c>
      <c r="GX37" s="170">
        <f t="shared" ca="1" si="45"/>
        <v>0</v>
      </c>
      <c r="GY37" s="171">
        <f t="shared" ca="1" si="109"/>
        <v>0</v>
      </c>
      <c r="GZ37" s="171">
        <f t="shared" ca="1" si="110"/>
        <v>0</v>
      </c>
      <c r="HA37" s="172">
        <f t="shared" ca="1" si="111"/>
        <v>0</v>
      </c>
      <c r="HB37" s="216">
        <f t="shared" ca="1" si="112"/>
        <v>1</v>
      </c>
      <c r="HC37" s="172">
        <f t="shared" ca="1" si="113"/>
        <v>0</v>
      </c>
      <c r="HD37" s="173">
        <f t="shared" ca="1" si="46"/>
        <v>0</v>
      </c>
      <c r="HE37" s="174">
        <f t="shared" ca="1" si="47"/>
        <v>0</v>
      </c>
      <c r="HF37" s="175">
        <f t="shared" ca="1" si="48"/>
        <v>0</v>
      </c>
      <c r="HG37" s="176" t="str">
        <f t="shared" ca="1" si="114"/>
        <v/>
      </c>
      <c r="HH37" s="177">
        <f t="shared" ca="1" si="115"/>
        <v>0</v>
      </c>
      <c r="HI37" s="217" t="str">
        <f t="shared" ca="1" si="116"/>
        <v/>
      </c>
      <c r="HJ37" s="207">
        <f t="shared" ca="1" si="117"/>
        <v>0</v>
      </c>
      <c r="HK37" s="220">
        <f t="shared" ca="1" si="118"/>
        <v>1</v>
      </c>
      <c r="HL37" s="190">
        <f t="shared" ca="1" si="119"/>
        <v>0</v>
      </c>
      <c r="HN37" s="167" t="str">
        <f t="shared" ca="1" si="49"/>
        <v/>
      </c>
      <c r="HO37" s="167" t="str">
        <f t="shared" ca="1" si="49"/>
        <v/>
      </c>
      <c r="HP37" s="167" t="str">
        <f t="shared" ca="1" si="49"/>
        <v/>
      </c>
      <c r="HQ37" s="167" t="str">
        <f t="shared" ca="1" si="49"/>
        <v/>
      </c>
      <c r="HR37" s="167" t="str">
        <f t="shared" ca="1" si="49"/>
        <v/>
      </c>
      <c r="HS37" s="167" t="str">
        <f t="shared" ca="1" si="49"/>
        <v/>
      </c>
      <c r="HT37" s="167" t="str">
        <f t="shared" ca="1" si="50"/>
        <v/>
      </c>
      <c r="HU37" s="167" t="str">
        <f t="shared" ca="1" si="50"/>
        <v/>
      </c>
      <c r="HV37" s="167" t="str">
        <f t="shared" ca="1" si="50"/>
        <v/>
      </c>
      <c r="HW37" s="167" t="str">
        <f t="shared" ca="1" si="50"/>
        <v/>
      </c>
      <c r="HX37" s="167" t="str">
        <f t="shared" ca="1" si="50"/>
        <v/>
      </c>
      <c r="HY37" s="167" t="str">
        <f t="shared" ca="1" si="50"/>
        <v/>
      </c>
      <c r="HZ37" s="167">
        <f t="shared" ca="1" si="120"/>
        <v>0</v>
      </c>
      <c r="IA37" s="215">
        <f t="shared" ca="1" si="121"/>
        <v>0</v>
      </c>
    </row>
    <row r="38" spans="2:235" x14ac:dyDescent="0.15">
      <c r="B38" s="135">
        <v>24</v>
      </c>
      <c r="C38" s="492"/>
      <c r="D38" s="493"/>
      <c r="E38" s="498"/>
      <c r="F38" s="499"/>
      <c r="G38" s="18"/>
      <c r="H38" s="3"/>
      <c r="I38" s="3"/>
      <c r="J38" s="4"/>
      <c r="K38" s="500"/>
      <c r="L38" s="501"/>
      <c r="M38" s="200"/>
      <c r="N38" s="19"/>
      <c r="O38" s="11"/>
      <c r="P38" s="19"/>
      <c r="Q38" s="11"/>
      <c r="R38" s="3"/>
      <c r="S38" s="5"/>
      <c r="T38" s="6"/>
      <c r="U38" s="1"/>
      <c r="V38" s="8"/>
      <c r="W38" s="8"/>
      <c r="X38" s="8"/>
      <c r="Y38" s="8"/>
      <c r="Z38" s="8"/>
      <c r="AA38" s="8"/>
      <c r="AB38" s="8"/>
      <c r="AC38" s="8"/>
      <c r="AD38" s="14"/>
      <c r="AE38" s="17"/>
      <c r="AF38" s="14"/>
      <c r="AG38" s="17"/>
      <c r="AH38" s="14"/>
      <c r="AI38" s="17"/>
      <c r="AJ38" s="15"/>
      <c r="AK38" s="15"/>
      <c r="AL38" s="15"/>
      <c r="AM38" s="15"/>
      <c r="AN38" s="15"/>
      <c r="AO38" s="15"/>
      <c r="AP38" s="15"/>
      <c r="AQ38" s="15"/>
      <c r="AR38" s="15"/>
      <c r="AS38" s="15"/>
      <c r="AT38" s="15"/>
      <c r="AU38" s="15"/>
      <c r="AV38" s="206"/>
      <c r="AW38" s="202"/>
      <c r="AX38" s="12"/>
      <c r="AY38" s="19"/>
      <c r="AZ38" s="209"/>
      <c r="BA38" s="203"/>
      <c r="BB38" s="205" t="str">
        <f t="shared" ca="1" si="4"/>
        <v/>
      </c>
      <c r="BC38" s="201"/>
      <c r="BD38" s="201"/>
      <c r="BE38" s="136">
        <f t="shared" ca="1" si="51"/>
        <v>0</v>
      </c>
      <c r="BF38" s="137"/>
      <c r="BG38" s="138" t="str">
        <f t="shared" ca="1" si="52"/>
        <v>○</v>
      </c>
      <c r="BH38" s="138" t="str">
        <f t="shared" ca="1" si="53"/>
        <v/>
      </c>
      <c r="BI38" s="138"/>
      <c r="BJ38" s="138" t="str">
        <f t="shared" ca="1" si="54"/>
        <v/>
      </c>
      <c r="BK38" s="138" t="str">
        <f t="shared" ca="1" si="55"/>
        <v>○</v>
      </c>
      <c r="BL38" s="138"/>
      <c r="BM38" s="138"/>
      <c r="BN38" s="138" t="str">
        <f t="shared" ca="1" si="56"/>
        <v/>
      </c>
      <c r="BO38" s="138" t="str">
        <f t="shared" ca="1" si="57"/>
        <v>○</v>
      </c>
      <c r="BP38" s="138" t="str">
        <f t="shared" ca="1" si="58"/>
        <v/>
      </c>
      <c r="BQ38" s="138"/>
      <c r="BR38" s="178"/>
      <c r="BS38" s="180"/>
      <c r="BT38" s="180"/>
      <c r="BU38" s="180"/>
      <c r="BV38" s="180"/>
      <c r="BW38" s="180"/>
      <c r="BX38" s="180"/>
      <c r="BY38" s="180"/>
      <c r="BZ38" s="180"/>
      <c r="CA38" s="180"/>
      <c r="CB38" s="180"/>
      <c r="CC38" s="180"/>
      <c r="CD38" s="180"/>
      <c r="CE38" s="181"/>
      <c r="CF38" s="26">
        <v>37</v>
      </c>
      <c r="CG38" s="142">
        <f t="shared" ca="1" si="59"/>
        <v>24</v>
      </c>
      <c r="CH38" s="494">
        <f t="shared" ca="1" si="60"/>
        <v>0</v>
      </c>
      <c r="CI38" s="495"/>
      <c r="CJ38" s="496">
        <f t="shared" ca="1" si="61"/>
        <v>0</v>
      </c>
      <c r="CK38" s="497"/>
      <c r="CL38" s="143">
        <f t="shared" ca="1" si="62"/>
        <v>0</v>
      </c>
      <c r="CM38" s="142">
        <f t="shared" ca="1" si="63"/>
        <v>0</v>
      </c>
      <c r="CN38" s="144">
        <f t="shared" ca="1" si="64"/>
        <v>0</v>
      </c>
      <c r="CO38" s="145">
        <f t="shared" ca="1" si="65"/>
        <v>0</v>
      </c>
      <c r="CP38" s="494">
        <f t="shared" ca="1" si="66"/>
        <v>0</v>
      </c>
      <c r="CQ38" s="495"/>
      <c r="CR38" s="212">
        <f t="shared" ca="1" si="67"/>
        <v>1</v>
      </c>
      <c r="CS38" s="146">
        <f t="shared" ca="1" si="68"/>
        <v>0</v>
      </c>
      <c r="CT38" s="247">
        <f t="shared" ca="1" si="69"/>
        <v>12</v>
      </c>
      <c r="CU38" s="147">
        <f t="shared" ca="1" si="70"/>
        <v>0</v>
      </c>
      <c r="CV38" s="148">
        <f t="shared" ca="1" si="71"/>
        <v>0</v>
      </c>
      <c r="CW38" s="149">
        <f t="shared" ca="1" si="72"/>
        <v>0</v>
      </c>
      <c r="CX38" s="248">
        <f t="shared" ca="1" si="73"/>
        <v>0</v>
      </c>
      <c r="CY38" s="249">
        <f t="shared" ca="1" si="74"/>
        <v>0</v>
      </c>
      <c r="CZ38" s="142">
        <f t="shared" ca="1" si="75"/>
        <v>0</v>
      </c>
      <c r="DA38" s="150">
        <f t="shared" ca="1" si="76"/>
        <v>0</v>
      </c>
      <c r="DB38" s="149">
        <f t="shared" ca="1" si="77"/>
        <v>0</v>
      </c>
      <c r="DC38" s="149">
        <f t="shared" ca="1" si="78"/>
        <v>0</v>
      </c>
      <c r="DD38" s="142">
        <f t="shared" ca="1" si="79"/>
        <v>0</v>
      </c>
      <c r="DE38" s="213">
        <f t="shared" ca="1" si="80"/>
        <v>0</v>
      </c>
      <c r="DF38" s="142">
        <f t="shared" ca="1" si="81"/>
        <v>0</v>
      </c>
      <c r="DG38" s="151">
        <f t="shared" ca="1" si="82"/>
        <v>0</v>
      </c>
      <c r="DH38" s="152">
        <f t="shared" ca="1" si="83"/>
        <v>0</v>
      </c>
      <c r="DI38" s="213">
        <f t="shared" ca="1" si="84"/>
        <v>0</v>
      </c>
      <c r="DJ38" s="153"/>
      <c r="DK38" s="154">
        <f t="shared" ca="1" si="85"/>
        <v>0</v>
      </c>
      <c r="DL38" s="154">
        <f t="shared" ca="1" si="86"/>
        <v>0</v>
      </c>
      <c r="DM38" s="155">
        <f t="shared" ca="1" si="87"/>
        <v>0</v>
      </c>
      <c r="DN38" s="156">
        <f t="shared" ca="1" si="88"/>
        <v>1</v>
      </c>
      <c r="DO38" s="153"/>
      <c r="DP38" s="157">
        <f t="shared" ca="1" si="89"/>
        <v>0</v>
      </c>
      <c r="DQ38" s="158">
        <f t="shared" ca="1" si="90"/>
        <v>0</v>
      </c>
      <c r="DR38" s="158">
        <f t="shared" ca="1" si="5"/>
        <v>0</v>
      </c>
      <c r="DS38" s="158" t="str">
        <f t="shared" ca="1" si="91"/>
        <v/>
      </c>
      <c r="DT38" s="158">
        <f t="shared" ca="1" si="92"/>
        <v>0</v>
      </c>
      <c r="DU38" s="158" t="str">
        <f t="shared" ca="1" si="6"/>
        <v/>
      </c>
      <c r="DV38" s="159"/>
      <c r="DW38" s="157">
        <f t="shared" ca="1" si="7"/>
        <v>0</v>
      </c>
      <c r="DX38" s="151">
        <f t="shared" ca="1" si="8"/>
        <v>0</v>
      </c>
      <c r="DY38" s="151">
        <f t="shared" ca="1" si="9"/>
        <v>0</v>
      </c>
      <c r="DZ38" s="151">
        <f t="shared" ca="1" si="10"/>
        <v>0</v>
      </c>
      <c r="EA38" s="151">
        <f t="shared" ca="1" si="11"/>
        <v>0</v>
      </c>
      <c r="EB38" s="151">
        <f t="shared" ca="1" si="12"/>
        <v>0</v>
      </c>
      <c r="EC38" s="151">
        <f t="shared" ca="1" si="13"/>
        <v>0</v>
      </c>
      <c r="ED38" s="151">
        <f t="shared" ca="1" si="14"/>
        <v>0</v>
      </c>
      <c r="EE38" s="151">
        <f t="shared" ca="1" si="15"/>
        <v>0</v>
      </c>
      <c r="EF38" s="151">
        <f t="shared" ca="1" si="16"/>
        <v>0</v>
      </c>
      <c r="EG38" s="151">
        <f t="shared" ca="1" si="17"/>
        <v>0</v>
      </c>
      <c r="EH38" s="151">
        <f t="shared" ca="1" si="18"/>
        <v>0</v>
      </c>
      <c r="EI38" s="158">
        <f t="shared" ca="1" si="93"/>
        <v>0</v>
      </c>
      <c r="EJ38" s="158">
        <f t="shared" ca="1" si="93"/>
        <v>0</v>
      </c>
      <c r="EK38" s="158">
        <f t="shared" ca="1" si="93"/>
        <v>0</v>
      </c>
      <c r="EL38" s="158">
        <f t="shared" ca="1" si="93"/>
        <v>0</v>
      </c>
      <c r="EM38" s="158">
        <f t="shared" ca="1" si="93"/>
        <v>0</v>
      </c>
      <c r="EN38" s="158">
        <f t="shared" ca="1" si="93"/>
        <v>0</v>
      </c>
      <c r="EO38" s="158">
        <f t="shared" ca="1" si="93"/>
        <v>0</v>
      </c>
      <c r="EP38" s="158">
        <f t="shared" ca="1" si="93"/>
        <v>0</v>
      </c>
      <c r="EQ38" s="158">
        <f t="shared" ca="1" si="93"/>
        <v>0</v>
      </c>
      <c r="ER38" s="158">
        <f t="shared" ca="1" si="93"/>
        <v>0</v>
      </c>
      <c r="ES38" s="158">
        <f t="shared" ca="1" si="93"/>
        <v>0</v>
      </c>
      <c r="ET38" s="158">
        <f t="shared" ca="1" si="93"/>
        <v>0</v>
      </c>
      <c r="EU38" s="160">
        <f t="shared" ca="1" si="94"/>
        <v>0</v>
      </c>
      <c r="EV38" s="158" t="str">
        <f t="shared" ca="1" si="124"/>
        <v/>
      </c>
      <c r="EW38" s="158" t="str">
        <f t="shared" ca="1" si="124"/>
        <v/>
      </c>
      <c r="EX38" s="158" t="str">
        <f t="shared" ca="1" si="124"/>
        <v/>
      </c>
      <c r="EY38" s="158" t="str">
        <f t="shared" ca="1" si="124"/>
        <v/>
      </c>
      <c r="EZ38" s="158" t="str">
        <f t="shared" ca="1" si="124"/>
        <v/>
      </c>
      <c r="FA38" s="158" t="str">
        <f t="shared" ca="1" si="124"/>
        <v/>
      </c>
      <c r="FB38" s="158" t="str">
        <f t="shared" ca="1" si="124"/>
        <v/>
      </c>
      <c r="FC38" s="158" t="str">
        <f t="shared" ca="1" si="124"/>
        <v/>
      </c>
      <c r="FD38" s="158" t="str">
        <f t="shared" ca="1" si="124"/>
        <v/>
      </c>
      <c r="FE38" s="158" t="str">
        <f t="shared" ca="1" si="124"/>
        <v/>
      </c>
      <c r="FF38" s="158" t="str">
        <f t="shared" ca="1" si="124"/>
        <v/>
      </c>
      <c r="FG38" s="158" t="str">
        <f t="shared" ca="1" si="124"/>
        <v/>
      </c>
      <c r="FH38" s="160">
        <f t="shared" ca="1" si="95"/>
        <v>0</v>
      </c>
      <c r="FI38" s="158">
        <f t="shared" ca="1" si="96"/>
        <v>0</v>
      </c>
      <c r="FJ38" s="159"/>
      <c r="FK38" s="158">
        <f t="shared" ca="1" si="97"/>
        <v>0</v>
      </c>
      <c r="FL38" s="158">
        <f t="shared" ca="1" si="98"/>
        <v>0</v>
      </c>
      <c r="FM38" s="158">
        <f t="shared" ca="1" si="99"/>
        <v>0</v>
      </c>
      <c r="FN38" s="158">
        <f t="shared" ca="1" si="100"/>
        <v>0</v>
      </c>
      <c r="FO38" s="159"/>
      <c r="FP38" s="164" t="str">
        <f t="shared" ca="1" si="21"/>
        <v/>
      </c>
      <c r="FQ38" s="214" t="str">
        <f t="shared" ca="1" si="101"/>
        <v/>
      </c>
      <c r="FR38" s="165" t="str">
        <f t="shared" ca="1" si="102"/>
        <v/>
      </c>
      <c r="FS38" s="166"/>
      <c r="FT38" s="167">
        <f t="shared" ca="1" si="22"/>
        <v>0</v>
      </c>
      <c r="FU38" s="168">
        <f t="shared" ca="1" si="23"/>
        <v>0</v>
      </c>
      <c r="FV38" s="168">
        <f t="shared" ca="1" si="24"/>
        <v>0</v>
      </c>
      <c r="FW38" s="168">
        <f t="shared" ca="1" si="25"/>
        <v>0</v>
      </c>
      <c r="FX38" s="168">
        <f t="shared" ca="1" si="26"/>
        <v>0</v>
      </c>
      <c r="FY38" s="168">
        <f t="shared" ca="1" si="27"/>
        <v>0</v>
      </c>
      <c r="FZ38" s="168">
        <f t="shared" ca="1" si="103"/>
        <v>0</v>
      </c>
      <c r="GA38" s="168">
        <f t="shared" ca="1" si="28"/>
        <v>0</v>
      </c>
      <c r="GB38" s="168">
        <f t="shared" ca="1" si="29"/>
        <v>0</v>
      </c>
      <c r="GC38" s="168">
        <f t="shared" ca="1" si="30"/>
        <v>0</v>
      </c>
      <c r="GD38" s="168">
        <f t="shared" ca="1" si="31"/>
        <v>0</v>
      </c>
      <c r="GE38" s="168">
        <f t="shared" ca="1" si="32"/>
        <v>0</v>
      </c>
      <c r="GF38" s="168">
        <f t="shared" ca="1" si="33"/>
        <v>0</v>
      </c>
      <c r="GG38" s="167">
        <f t="shared" ca="1" si="104"/>
        <v>0</v>
      </c>
      <c r="GH38" s="167">
        <f t="shared" ca="1" si="105"/>
        <v>0</v>
      </c>
      <c r="GI38" s="167">
        <f t="shared" ca="1" si="106"/>
        <v>0</v>
      </c>
      <c r="GJ38" s="167">
        <f t="shared" ca="1" si="107"/>
        <v>0</v>
      </c>
      <c r="GK38" s="167">
        <f t="shared" ca="1" si="108"/>
        <v>0</v>
      </c>
      <c r="GL38" s="163"/>
      <c r="GM38" s="169">
        <f t="shared" ca="1" si="34"/>
        <v>0</v>
      </c>
      <c r="GN38" s="169">
        <f t="shared" ca="1" si="35"/>
        <v>0</v>
      </c>
      <c r="GO38" s="169">
        <f t="shared" ca="1" si="36"/>
        <v>0</v>
      </c>
      <c r="GP38" s="169">
        <f t="shared" ca="1" si="37"/>
        <v>0</v>
      </c>
      <c r="GQ38" s="169">
        <f t="shared" ca="1" si="38"/>
        <v>0</v>
      </c>
      <c r="GR38" s="169">
        <f t="shared" ca="1" si="39"/>
        <v>0</v>
      </c>
      <c r="GS38" s="169">
        <f t="shared" ca="1" si="40"/>
        <v>0</v>
      </c>
      <c r="GT38" s="169">
        <f t="shared" ca="1" si="41"/>
        <v>0</v>
      </c>
      <c r="GU38" s="169">
        <f t="shared" ca="1" si="42"/>
        <v>0</v>
      </c>
      <c r="GV38" s="169">
        <f t="shared" ca="1" si="43"/>
        <v>0</v>
      </c>
      <c r="GW38" s="169">
        <f t="shared" ca="1" si="44"/>
        <v>0</v>
      </c>
      <c r="GX38" s="170">
        <f t="shared" ca="1" si="45"/>
        <v>0</v>
      </c>
      <c r="GY38" s="171">
        <f t="shared" ca="1" si="109"/>
        <v>0</v>
      </c>
      <c r="GZ38" s="171">
        <f t="shared" ca="1" si="110"/>
        <v>0</v>
      </c>
      <c r="HA38" s="172">
        <f t="shared" ca="1" si="111"/>
        <v>0</v>
      </c>
      <c r="HB38" s="216">
        <f t="shared" ca="1" si="112"/>
        <v>1</v>
      </c>
      <c r="HC38" s="172">
        <f t="shared" ca="1" si="113"/>
        <v>0</v>
      </c>
      <c r="HD38" s="173">
        <f t="shared" ca="1" si="46"/>
        <v>0</v>
      </c>
      <c r="HE38" s="174">
        <f t="shared" ca="1" si="47"/>
        <v>0</v>
      </c>
      <c r="HF38" s="175">
        <f t="shared" ca="1" si="48"/>
        <v>0</v>
      </c>
      <c r="HG38" s="176" t="str">
        <f t="shared" ca="1" si="114"/>
        <v/>
      </c>
      <c r="HH38" s="177">
        <f t="shared" ca="1" si="115"/>
        <v>0</v>
      </c>
      <c r="HI38" s="217" t="str">
        <f t="shared" ca="1" si="116"/>
        <v/>
      </c>
      <c r="HJ38" s="207">
        <f t="shared" ca="1" si="117"/>
        <v>0</v>
      </c>
      <c r="HK38" s="220">
        <f t="shared" ca="1" si="118"/>
        <v>1</v>
      </c>
      <c r="HL38" s="190">
        <f t="shared" ca="1" si="119"/>
        <v>0</v>
      </c>
      <c r="HN38" s="167" t="str">
        <f t="shared" ca="1" si="49"/>
        <v/>
      </c>
      <c r="HO38" s="167" t="str">
        <f t="shared" ca="1" si="49"/>
        <v/>
      </c>
      <c r="HP38" s="167" t="str">
        <f t="shared" ca="1" si="49"/>
        <v/>
      </c>
      <c r="HQ38" s="167" t="str">
        <f t="shared" ca="1" si="49"/>
        <v/>
      </c>
      <c r="HR38" s="167" t="str">
        <f t="shared" ca="1" si="49"/>
        <v/>
      </c>
      <c r="HS38" s="167" t="str">
        <f t="shared" ca="1" si="49"/>
        <v/>
      </c>
      <c r="HT38" s="167" t="str">
        <f t="shared" ca="1" si="50"/>
        <v/>
      </c>
      <c r="HU38" s="167" t="str">
        <f t="shared" ca="1" si="50"/>
        <v/>
      </c>
      <c r="HV38" s="167" t="str">
        <f t="shared" ca="1" si="50"/>
        <v/>
      </c>
      <c r="HW38" s="167" t="str">
        <f t="shared" ca="1" si="50"/>
        <v/>
      </c>
      <c r="HX38" s="167" t="str">
        <f t="shared" ca="1" si="50"/>
        <v/>
      </c>
      <c r="HY38" s="167" t="str">
        <f t="shared" ca="1" si="50"/>
        <v/>
      </c>
      <c r="HZ38" s="167">
        <f t="shared" ca="1" si="120"/>
        <v>0</v>
      </c>
      <c r="IA38" s="215">
        <f t="shared" ca="1" si="121"/>
        <v>0</v>
      </c>
    </row>
    <row r="39" spans="2:235" x14ac:dyDescent="0.15">
      <c r="B39" s="135">
        <v>25</v>
      </c>
      <c r="C39" s="492"/>
      <c r="D39" s="493"/>
      <c r="E39" s="498"/>
      <c r="F39" s="499"/>
      <c r="G39" s="18"/>
      <c r="H39" s="3"/>
      <c r="I39" s="3"/>
      <c r="J39" s="4"/>
      <c r="K39" s="492"/>
      <c r="L39" s="493"/>
      <c r="M39" s="200"/>
      <c r="N39" s="19"/>
      <c r="O39" s="11"/>
      <c r="P39" s="19"/>
      <c r="Q39" s="11"/>
      <c r="R39" s="3"/>
      <c r="S39" s="5"/>
      <c r="T39" s="6"/>
      <c r="U39" s="1"/>
      <c r="V39" s="8"/>
      <c r="W39" s="8"/>
      <c r="X39" s="8"/>
      <c r="Y39" s="8"/>
      <c r="Z39" s="8"/>
      <c r="AA39" s="8"/>
      <c r="AB39" s="8"/>
      <c r="AC39" s="8"/>
      <c r="AD39" s="14"/>
      <c r="AE39" s="17"/>
      <c r="AF39" s="14"/>
      <c r="AG39" s="17"/>
      <c r="AH39" s="14"/>
      <c r="AI39" s="17"/>
      <c r="AJ39" s="15"/>
      <c r="AK39" s="15"/>
      <c r="AL39" s="15"/>
      <c r="AM39" s="15"/>
      <c r="AN39" s="15"/>
      <c r="AO39" s="15"/>
      <c r="AP39" s="15"/>
      <c r="AQ39" s="15"/>
      <c r="AR39" s="15"/>
      <c r="AS39" s="15"/>
      <c r="AT39" s="15"/>
      <c r="AU39" s="15"/>
      <c r="AV39" s="206"/>
      <c r="AW39" s="202"/>
      <c r="AX39" s="12"/>
      <c r="AY39" s="19"/>
      <c r="AZ39" s="209"/>
      <c r="BA39" s="203"/>
      <c r="BB39" s="205" t="str">
        <f t="shared" ca="1" si="4"/>
        <v/>
      </c>
      <c r="BC39" s="201"/>
      <c r="BD39" s="201"/>
      <c r="BE39" s="136">
        <f t="shared" ca="1" si="51"/>
        <v>0</v>
      </c>
      <c r="BF39" s="137"/>
      <c r="BG39" s="138" t="str">
        <f t="shared" ca="1" si="52"/>
        <v>○</v>
      </c>
      <c r="BH39" s="138" t="str">
        <f t="shared" ca="1" si="53"/>
        <v/>
      </c>
      <c r="BI39" s="138"/>
      <c r="BJ39" s="138" t="str">
        <f t="shared" ca="1" si="54"/>
        <v/>
      </c>
      <c r="BK39" s="138" t="str">
        <f t="shared" ca="1" si="55"/>
        <v>○</v>
      </c>
      <c r="BL39" s="138"/>
      <c r="BM39" s="138"/>
      <c r="BN39" s="138" t="str">
        <f t="shared" ca="1" si="56"/>
        <v/>
      </c>
      <c r="BO39" s="138" t="str">
        <f t="shared" ca="1" si="57"/>
        <v>○</v>
      </c>
      <c r="BP39" s="138" t="str">
        <f t="shared" ca="1" si="58"/>
        <v/>
      </c>
      <c r="BQ39" s="138"/>
      <c r="BR39" s="178"/>
      <c r="BS39" s="180"/>
      <c r="BT39" s="180"/>
      <c r="BU39" s="180"/>
      <c r="BV39" s="180"/>
      <c r="BW39" s="180"/>
      <c r="BX39" s="180"/>
      <c r="BY39" s="180"/>
      <c r="BZ39" s="180"/>
      <c r="CA39" s="180"/>
      <c r="CB39" s="180"/>
      <c r="CC39" s="180"/>
      <c r="CD39" s="180"/>
      <c r="CE39" s="181"/>
      <c r="CF39" s="26">
        <v>38</v>
      </c>
      <c r="CG39" s="142">
        <f t="shared" ca="1" si="59"/>
        <v>25</v>
      </c>
      <c r="CH39" s="494">
        <f t="shared" ca="1" si="60"/>
        <v>0</v>
      </c>
      <c r="CI39" s="495"/>
      <c r="CJ39" s="496">
        <f t="shared" ca="1" si="61"/>
        <v>0</v>
      </c>
      <c r="CK39" s="497"/>
      <c r="CL39" s="143">
        <f t="shared" ca="1" si="62"/>
        <v>0</v>
      </c>
      <c r="CM39" s="142">
        <f t="shared" ca="1" si="63"/>
        <v>0</v>
      </c>
      <c r="CN39" s="144">
        <f t="shared" ca="1" si="64"/>
        <v>0</v>
      </c>
      <c r="CO39" s="145">
        <f t="shared" ca="1" si="65"/>
        <v>0</v>
      </c>
      <c r="CP39" s="494">
        <f t="shared" ca="1" si="66"/>
        <v>0</v>
      </c>
      <c r="CQ39" s="495"/>
      <c r="CR39" s="212">
        <f t="shared" ca="1" si="67"/>
        <v>1</v>
      </c>
      <c r="CS39" s="146">
        <f t="shared" ca="1" si="68"/>
        <v>0</v>
      </c>
      <c r="CT39" s="247">
        <f t="shared" ca="1" si="69"/>
        <v>12</v>
      </c>
      <c r="CU39" s="147">
        <f t="shared" ca="1" si="70"/>
        <v>0</v>
      </c>
      <c r="CV39" s="148">
        <f t="shared" ca="1" si="71"/>
        <v>0</v>
      </c>
      <c r="CW39" s="149">
        <f t="shared" ca="1" si="72"/>
        <v>0</v>
      </c>
      <c r="CX39" s="248">
        <f t="shared" ca="1" si="73"/>
        <v>0</v>
      </c>
      <c r="CY39" s="249">
        <f t="shared" ca="1" si="74"/>
        <v>0</v>
      </c>
      <c r="CZ39" s="142">
        <f t="shared" ca="1" si="75"/>
        <v>0</v>
      </c>
      <c r="DA39" s="150">
        <f t="shared" ca="1" si="76"/>
        <v>0</v>
      </c>
      <c r="DB39" s="149">
        <f t="shared" ca="1" si="77"/>
        <v>0</v>
      </c>
      <c r="DC39" s="149">
        <f t="shared" ca="1" si="78"/>
        <v>0</v>
      </c>
      <c r="DD39" s="142">
        <f t="shared" ca="1" si="79"/>
        <v>0</v>
      </c>
      <c r="DE39" s="213">
        <f t="shared" ca="1" si="80"/>
        <v>0</v>
      </c>
      <c r="DF39" s="142">
        <f t="shared" ca="1" si="81"/>
        <v>0</v>
      </c>
      <c r="DG39" s="151">
        <f t="shared" ca="1" si="82"/>
        <v>0</v>
      </c>
      <c r="DH39" s="152">
        <f t="shared" ca="1" si="83"/>
        <v>0</v>
      </c>
      <c r="DI39" s="213">
        <f t="shared" ca="1" si="84"/>
        <v>0</v>
      </c>
      <c r="DJ39" s="153"/>
      <c r="DK39" s="154">
        <f t="shared" ca="1" si="85"/>
        <v>0</v>
      </c>
      <c r="DL39" s="154">
        <f t="shared" ca="1" si="86"/>
        <v>0</v>
      </c>
      <c r="DM39" s="155">
        <f t="shared" ca="1" si="87"/>
        <v>0</v>
      </c>
      <c r="DN39" s="156">
        <f t="shared" ca="1" si="88"/>
        <v>1</v>
      </c>
      <c r="DO39" s="153"/>
      <c r="DP39" s="157">
        <f t="shared" ca="1" si="89"/>
        <v>0</v>
      </c>
      <c r="DQ39" s="158">
        <f t="shared" ca="1" si="90"/>
        <v>0</v>
      </c>
      <c r="DR39" s="158">
        <f t="shared" ca="1" si="5"/>
        <v>0</v>
      </c>
      <c r="DS39" s="158" t="str">
        <f t="shared" ca="1" si="91"/>
        <v/>
      </c>
      <c r="DT39" s="158">
        <f t="shared" ca="1" si="92"/>
        <v>0</v>
      </c>
      <c r="DU39" s="158" t="str">
        <f t="shared" ca="1" si="6"/>
        <v/>
      </c>
      <c r="DV39" s="159"/>
      <c r="DW39" s="157">
        <f t="shared" ca="1" si="7"/>
        <v>0</v>
      </c>
      <c r="DX39" s="151">
        <f t="shared" ca="1" si="8"/>
        <v>0</v>
      </c>
      <c r="DY39" s="151">
        <f t="shared" ca="1" si="9"/>
        <v>0</v>
      </c>
      <c r="DZ39" s="151">
        <f t="shared" ca="1" si="10"/>
        <v>0</v>
      </c>
      <c r="EA39" s="151">
        <f t="shared" ca="1" si="11"/>
        <v>0</v>
      </c>
      <c r="EB39" s="151">
        <f t="shared" ca="1" si="12"/>
        <v>0</v>
      </c>
      <c r="EC39" s="151">
        <f t="shared" ca="1" si="13"/>
        <v>0</v>
      </c>
      <c r="ED39" s="151">
        <f t="shared" ca="1" si="14"/>
        <v>0</v>
      </c>
      <c r="EE39" s="151">
        <f t="shared" ca="1" si="15"/>
        <v>0</v>
      </c>
      <c r="EF39" s="151">
        <f t="shared" ca="1" si="16"/>
        <v>0</v>
      </c>
      <c r="EG39" s="151">
        <f t="shared" ca="1" si="17"/>
        <v>0</v>
      </c>
      <c r="EH39" s="151">
        <f t="shared" ca="1" si="18"/>
        <v>0</v>
      </c>
      <c r="EI39" s="158">
        <f t="shared" ca="1" si="93"/>
        <v>0</v>
      </c>
      <c r="EJ39" s="158">
        <f t="shared" ca="1" si="93"/>
        <v>0</v>
      </c>
      <c r="EK39" s="158">
        <f t="shared" ca="1" si="93"/>
        <v>0</v>
      </c>
      <c r="EL39" s="158">
        <f t="shared" ca="1" si="93"/>
        <v>0</v>
      </c>
      <c r="EM39" s="158">
        <f t="shared" ca="1" si="93"/>
        <v>0</v>
      </c>
      <c r="EN39" s="158">
        <f t="shared" ca="1" si="93"/>
        <v>0</v>
      </c>
      <c r="EO39" s="158">
        <f t="shared" ca="1" si="93"/>
        <v>0</v>
      </c>
      <c r="EP39" s="158">
        <f t="shared" ca="1" si="93"/>
        <v>0</v>
      </c>
      <c r="EQ39" s="158">
        <f t="shared" ca="1" si="93"/>
        <v>0</v>
      </c>
      <c r="ER39" s="158">
        <f t="shared" ca="1" si="93"/>
        <v>0</v>
      </c>
      <c r="ES39" s="158">
        <f t="shared" ca="1" si="93"/>
        <v>0</v>
      </c>
      <c r="ET39" s="158">
        <f t="shared" ca="1" si="93"/>
        <v>0</v>
      </c>
      <c r="EU39" s="160">
        <f t="shared" ca="1" si="94"/>
        <v>0</v>
      </c>
      <c r="EV39" s="158" t="str">
        <f t="shared" ca="1" si="124"/>
        <v/>
      </c>
      <c r="EW39" s="158" t="str">
        <f t="shared" ca="1" si="124"/>
        <v/>
      </c>
      <c r="EX39" s="158" t="str">
        <f t="shared" ca="1" si="124"/>
        <v/>
      </c>
      <c r="EY39" s="158" t="str">
        <f t="shared" ca="1" si="124"/>
        <v/>
      </c>
      <c r="EZ39" s="158" t="str">
        <f t="shared" ca="1" si="124"/>
        <v/>
      </c>
      <c r="FA39" s="158" t="str">
        <f t="shared" ca="1" si="124"/>
        <v/>
      </c>
      <c r="FB39" s="158" t="str">
        <f t="shared" ca="1" si="124"/>
        <v/>
      </c>
      <c r="FC39" s="158" t="str">
        <f t="shared" ca="1" si="124"/>
        <v/>
      </c>
      <c r="FD39" s="158" t="str">
        <f t="shared" ca="1" si="124"/>
        <v/>
      </c>
      <c r="FE39" s="158" t="str">
        <f t="shared" ca="1" si="124"/>
        <v/>
      </c>
      <c r="FF39" s="158" t="str">
        <f t="shared" ca="1" si="124"/>
        <v/>
      </c>
      <c r="FG39" s="158" t="str">
        <f t="shared" ca="1" si="124"/>
        <v/>
      </c>
      <c r="FH39" s="160">
        <f t="shared" ca="1" si="95"/>
        <v>0</v>
      </c>
      <c r="FI39" s="158">
        <f t="shared" ca="1" si="96"/>
        <v>0</v>
      </c>
      <c r="FJ39" s="159"/>
      <c r="FK39" s="158">
        <f t="shared" ca="1" si="97"/>
        <v>0</v>
      </c>
      <c r="FL39" s="158">
        <f t="shared" ca="1" si="98"/>
        <v>0</v>
      </c>
      <c r="FM39" s="158">
        <f t="shared" ca="1" si="99"/>
        <v>0</v>
      </c>
      <c r="FN39" s="158">
        <f t="shared" ca="1" si="100"/>
        <v>0</v>
      </c>
      <c r="FO39" s="159"/>
      <c r="FP39" s="164" t="str">
        <f t="shared" ca="1" si="21"/>
        <v/>
      </c>
      <c r="FQ39" s="214" t="str">
        <f t="shared" ca="1" si="101"/>
        <v/>
      </c>
      <c r="FR39" s="165" t="str">
        <f t="shared" ca="1" si="102"/>
        <v/>
      </c>
      <c r="FS39" s="166"/>
      <c r="FT39" s="167">
        <f t="shared" ca="1" si="22"/>
        <v>0</v>
      </c>
      <c r="FU39" s="168">
        <f t="shared" ca="1" si="23"/>
        <v>0</v>
      </c>
      <c r="FV39" s="168">
        <f t="shared" ca="1" si="24"/>
        <v>0</v>
      </c>
      <c r="FW39" s="168">
        <f t="shared" ca="1" si="25"/>
        <v>0</v>
      </c>
      <c r="FX39" s="168">
        <f t="shared" ca="1" si="26"/>
        <v>0</v>
      </c>
      <c r="FY39" s="168">
        <f t="shared" ca="1" si="27"/>
        <v>0</v>
      </c>
      <c r="FZ39" s="168">
        <f t="shared" ca="1" si="103"/>
        <v>0</v>
      </c>
      <c r="GA39" s="168">
        <f t="shared" ca="1" si="28"/>
        <v>0</v>
      </c>
      <c r="GB39" s="168">
        <f t="shared" ca="1" si="29"/>
        <v>0</v>
      </c>
      <c r="GC39" s="168">
        <f t="shared" ca="1" si="30"/>
        <v>0</v>
      </c>
      <c r="GD39" s="168">
        <f t="shared" ca="1" si="31"/>
        <v>0</v>
      </c>
      <c r="GE39" s="168">
        <f t="shared" ca="1" si="32"/>
        <v>0</v>
      </c>
      <c r="GF39" s="168">
        <f t="shared" ca="1" si="33"/>
        <v>0</v>
      </c>
      <c r="GG39" s="167">
        <f t="shared" ca="1" si="104"/>
        <v>0</v>
      </c>
      <c r="GH39" s="167">
        <f t="shared" ca="1" si="105"/>
        <v>0</v>
      </c>
      <c r="GI39" s="167">
        <f t="shared" ca="1" si="106"/>
        <v>0</v>
      </c>
      <c r="GJ39" s="167">
        <f t="shared" ca="1" si="107"/>
        <v>0</v>
      </c>
      <c r="GK39" s="167">
        <f t="shared" ca="1" si="108"/>
        <v>0</v>
      </c>
      <c r="GL39" s="163"/>
      <c r="GM39" s="169">
        <f t="shared" ca="1" si="34"/>
        <v>0</v>
      </c>
      <c r="GN39" s="169">
        <f t="shared" ca="1" si="35"/>
        <v>0</v>
      </c>
      <c r="GO39" s="169">
        <f t="shared" ca="1" si="36"/>
        <v>0</v>
      </c>
      <c r="GP39" s="169">
        <f t="shared" ca="1" si="37"/>
        <v>0</v>
      </c>
      <c r="GQ39" s="169">
        <f t="shared" ca="1" si="38"/>
        <v>0</v>
      </c>
      <c r="GR39" s="169">
        <f t="shared" ca="1" si="39"/>
        <v>0</v>
      </c>
      <c r="GS39" s="169">
        <f t="shared" ca="1" si="40"/>
        <v>0</v>
      </c>
      <c r="GT39" s="169">
        <f t="shared" ca="1" si="41"/>
        <v>0</v>
      </c>
      <c r="GU39" s="169">
        <f t="shared" ca="1" si="42"/>
        <v>0</v>
      </c>
      <c r="GV39" s="169">
        <f t="shared" ca="1" si="43"/>
        <v>0</v>
      </c>
      <c r="GW39" s="169">
        <f t="shared" ca="1" si="44"/>
        <v>0</v>
      </c>
      <c r="GX39" s="170">
        <f t="shared" ca="1" si="45"/>
        <v>0</v>
      </c>
      <c r="GY39" s="171">
        <f t="shared" ca="1" si="109"/>
        <v>0</v>
      </c>
      <c r="GZ39" s="171">
        <f t="shared" ca="1" si="110"/>
        <v>0</v>
      </c>
      <c r="HA39" s="172">
        <f t="shared" ca="1" si="111"/>
        <v>0</v>
      </c>
      <c r="HB39" s="216">
        <f t="shared" ca="1" si="112"/>
        <v>1</v>
      </c>
      <c r="HC39" s="172">
        <f t="shared" ca="1" si="113"/>
        <v>0</v>
      </c>
      <c r="HD39" s="173">
        <f t="shared" ca="1" si="46"/>
        <v>0</v>
      </c>
      <c r="HE39" s="174">
        <f t="shared" ca="1" si="47"/>
        <v>0</v>
      </c>
      <c r="HF39" s="175">
        <f t="shared" ca="1" si="48"/>
        <v>0</v>
      </c>
      <c r="HG39" s="176" t="str">
        <f t="shared" ca="1" si="114"/>
        <v/>
      </c>
      <c r="HH39" s="177">
        <f t="shared" ca="1" si="115"/>
        <v>0</v>
      </c>
      <c r="HI39" s="217" t="str">
        <f t="shared" ca="1" si="116"/>
        <v/>
      </c>
      <c r="HJ39" s="207">
        <f t="shared" ca="1" si="117"/>
        <v>0</v>
      </c>
      <c r="HK39" s="220">
        <f t="shared" ca="1" si="118"/>
        <v>1</v>
      </c>
      <c r="HL39" s="190">
        <f t="shared" ca="1" si="119"/>
        <v>0</v>
      </c>
      <c r="HN39" s="167" t="str">
        <f t="shared" ca="1" si="49"/>
        <v/>
      </c>
      <c r="HO39" s="167" t="str">
        <f t="shared" ca="1" si="49"/>
        <v/>
      </c>
      <c r="HP39" s="167" t="str">
        <f t="shared" ca="1" si="49"/>
        <v/>
      </c>
      <c r="HQ39" s="167" t="str">
        <f t="shared" ca="1" si="49"/>
        <v/>
      </c>
      <c r="HR39" s="167" t="str">
        <f t="shared" ca="1" si="49"/>
        <v/>
      </c>
      <c r="HS39" s="167" t="str">
        <f t="shared" ca="1" si="49"/>
        <v/>
      </c>
      <c r="HT39" s="167" t="str">
        <f t="shared" ca="1" si="50"/>
        <v/>
      </c>
      <c r="HU39" s="167" t="str">
        <f t="shared" ca="1" si="50"/>
        <v/>
      </c>
      <c r="HV39" s="167" t="str">
        <f t="shared" ca="1" si="50"/>
        <v/>
      </c>
      <c r="HW39" s="167" t="str">
        <f t="shared" ca="1" si="50"/>
        <v/>
      </c>
      <c r="HX39" s="167" t="str">
        <f t="shared" ca="1" si="50"/>
        <v/>
      </c>
      <c r="HY39" s="167" t="str">
        <f t="shared" ca="1" si="50"/>
        <v/>
      </c>
      <c r="HZ39" s="167">
        <f t="shared" ca="1" si="120"/>
        <v>0</v>
      </c>
      <c r="IA39" s="215">
        <f t="shared" ca="1" si="121"/>
        <v>0</v>
      </c>
    </row>
    <row r="40" spans="2:235" x14ac:dyDescent="0.15">
      <c r="B40" s="135">
        <v>26</v>
      </c>
      <c r="C40" s="492"/>
      <c r="D40" s="493"/>
      <c r="E40" s="498"/>
      <c r="F40" s="499"/>
      <c r="G40" s="18"/>
      <c r="H40" s="3"/>
      <c r="I40" s="3"/>
      <c r="J40" s="4"/>
      <c r="K40" s="492"/>
      <c r="L40" s="493"/>
      <c r="M40" s="200"/>
      <c r="N40" s="19"/>
      <c r="O40" s="11"/>
      <c r="P40" s="19"/>
      <c r="Q40" s="11"/>
      <c r="R40" s="3"/>
      <c r="S40" s="5"/>
      <c r="T40" s="6"/>
      <c r="U40" s="1"/>
      <c r="V40" s="8"/>
      <c r="W40" s="8"/>
      <c r="X40" s="8"/>
      <c r="Y40" s="8"/>
      <c r="Z40" s="8"/>
      <c r="AA40" s="8"/>
      <c r="AB40" s="8"/>
      <c r="AC40" s="8"/>
      <c r="AD40" s="14"/>
      <c r="AE40" s="17"/>
      <c r="AF40" s="14"/>
      <c r="AG40" s="17"/>
      <c r="AH40" s="14"/>
      <c r="AI40" s="17"/>
      <c r="AJ40" s="15"/>
      <c r="AK40" s="15"/>
      <c r="AL40" s="15"/>
      <c r="AM40" s="15"/>
      <c r="AN40" s="15"/>
      <c r="AO40" s="15"/>
      <c r="AP40" s="15"/>
      <c r="AQ40" s="15"/>
      <c r="AR40" s="15"/>
      <c r="AS40" s="15"/>
      <c r="AT40" s="15"/>
      <c r="AU40" s="15"/>
      <c r="AV40" s="206"/>
      <c r="AW40" s="202"/>
      <c r="AX40" s="12"/>
      <c r="AY40" s="19"/>
      <c r="AZ40" s="209"/>
      <c r="BA40" s="203"/>
      <c r="BB40" s="205" t="str">
        <f t="shared" ca="1" si="4"/>
        <v/>
      </c>
      <c r="BC40" s="201"/>
      <c r="BD40" s="201"/>
      <c r="BE40" s="136">
        <f t="shared" ca="1" si="51"/>
        <v>0</v>
      </c>
      <c r="BF40" s="137"/>
      <c r="BG40" s="138" t="str">
        <f t="shared" ca="1" si="52"/>
        <v>○</v>
      </c>
      <c r="BH40" s="138" t="str">
        <f t="shared" ca="1" si="53"/>
        <v/>
      </c>
      <c r="BI40" s="138"/>
      <c r="BJ40" s="138" t="str">
        <f t="shared" ca="1" si="54"/>
        <v/>
      </c>
      <c r="BK40" s="138" t="str">
        <f t="shared" ca="1" si="55"/>
        <v>○</v>
      </c>
      <c r="BL40" s="138"/>
      <c r="BM40" s="138"/>
      <c r="BN40" s="138" t="str">
        <f t="shared" ca="1" si="56"/>
        <v/>
      </c>
      <c r="BO40" s="138" t="str">
        <f t="shared" ca="1" si="57"/>
        <v>○</v>
      </c>
      <c r="BP40" s="138" t="str">
        <f t="shared" ca="1" si="58"/>
        <v/>
      </c>
      <c r="BQ40" s="138"/>
      <c r="BR40" s="178"/>
      <c r="BS40" s="180"/>
      <c r="BT40" s="180"/>
      <c r="BU40" s="180"/>
      <c r="BV40" s="180"/>
      <c r="BW40" s="180"/>
      <c r="BX40" s="180"/>
      <c r="BY40" s="180"/>
      <c r="BZ40" s="180"/>
      <c r="CA40" s="180"/>
      <c r="CB40" s="180"/>
      <c r="CC40" s="180"/>
      <c r="CD40" s="180"/>
      <c r="CE40" s="181"/>
      <c r="CF40" s="26">
        <v>39</v>
      </c>
      <c r="CG40" s="142">
        <f t="shared" ca="1" si="59"/>
        <v>26</v>
      </c>
      <c r="CH40" s="494">
        <f t="shared" ca="1" si="60"/>
        <v>0</v>
      </c>
      <c r="CI40" s="495"/>
      <c r="CJ40" s="496">
        <f t="shared" ca="1" si="61"/>
        <v>0</v>
      </c>
      <c r="CK40" s="497"/>
      <c r="CL40" s="143">
        <f t="shared" ca="1" si="62"/>
        <v>0</v>
      </c>
      <c r="CM40" s="142">
        <f t="shared" ca="1" si="63"/>
        <v>0</v>
      </c>
      <c r="CN40" s="144">
        <f t="shared" ca="1" si="64"/>
        <v>0</v>
      </c>
      <c r="CO40" s="145">
        <f t="shared" ca="1" si="65"/>
        <v>0</v>
      </c>
      <c r="CP40" s="494">
        <f t="shared" ca="1" si="66"/>
        <v>0</v>
      </c>
      <c r="CQ40" s="495"/>
      <c r="CR40" s="212">
        <f t="shared" ca="1" si="67"/>
        <v>1</v>
      </c>
      <c r="CS40" s="146">
        <f t="shared" ca="1" si="68"/>
        <v>0</v>
      </c>
      <c r="CT40" s="247">
        <f t="shared" ca="1" si="69"/>
        <v>12</v>
      </c>
      <c r="CU40" s="147">
        <f t="shared" ca="1" si="70"/>
        <v>0</v>
      </c>
      <c r="CV40" s="148">
        <f t="shared" ca="1" si="71"/>
        <v>0</v>
      </c>
      <c r="CW40" s="149">
        <f t="shared" ca="1" si="72"/>
        <v>0</v>
      </c>
      <c r="CX40" s="248">
        <f t="shared" ca="1" si="73"/>
        <v>0</v>
      </c>
      <c r="CY40" s="249">
        <f t="shared" ca="1" si="74"/>
        <v>0</v>
      </c>
      <c r="CZ40" s="142">
        <f t="shared" ca="1" si="75"/>
        <v>0</v>
      </c>
      <c r="DA40" s="150">
        <f t="shared" ca="1" si="76"/>
        <v>0</v>
      </c>
      <c r="DB40" s="149">
        <f t="shared" ca="1" si="77"/>
        <v>0</v>
      </c>
      <c r="DC40" s="149">
        <f t="shared" ca="1" si="78"/>
        <v>0</v>
      </c>
      <c r="DD40" s="142">
        <f t="shared" ca="1" si="79"/>
        <v>0</v>
      </c>
      <c r="DE40" s="213">
        <f t="shared" ca="1" si="80"/>
        <v>0</v>
      </c>
      <c r="DF40" s="142">
        <f t="shared" ca="1" si="81"/>
        <v>0</v>
      </c>
      <c r="DG40" s="151">
        <f t="shared" ca="1" si="82"/>
        <v>0</v>
      </c>
      <c r="DH40" s="152">
        <f t="shared" ca="1" si="83"/>
        <v>0</v>
      </c>
      <c r="DI40" s="213">
        <f t="shared" ca="1" si="84"/>
        <v>0</v>
      </c>
      <c r="DJ40" s="153"/>
      <c r="DK40" s="154">
        <f t="shared" ca="1" si="85"/>
        <v>0</v>
      </c>
      <c r="DL40" s="154">
        <f t="shared" ca="1" si="86"/>
        <v>0</v>
      </c>
      <c r="DM40" s="155">
        <f t="shared" ca="1" si="87"/>
        <v>0</v>
      </c>
      <c r="DN40" s="156">
        <f t="shared" ca="1" si="88"/>
        <v>1</v>
      </c>
      <c r="DO40" s="153"/>
      <c r="DP40" s="157">
        <f t="shared" ca="1" si="89"/>
        <v>0</v>
      </c>
      <c r="DQ40" s="158">
        <f t="shared" ca="1" si="90"/>
        <v>0</v>
      </c>
      <c r="DR40" s="158">
        <f t="shared" ca="1" si="5"/>
        <v>0</v>
      </c>
      <c r="DS40" s="158" t="str">
        <f t="shared" ca="1" si="91"/>
        <v/>
      </c>
      <c r="DT40" s="158">
        <f t="shared" ca="1" si="92"/>
        <v>0</v>
      </c>
      <c r="DU40" s="158" t="str">
        <f t="shared" ca="1" si="6"/>
        <v/>
      </c>
      <c r="DV40" s="159"/>
      <c r="DW40" s="157">
        <f t="shared" ca="1" si="7"/>
        <v>0</v>
      </c>
      <c r="DX40" s="151">
        <f t="shared" ca="1" si="8"/>
        <v>0</v>
      </c>
      <c r="DY40" s="151">
        <f t="shared" ca="1" si="9"/>
        <v>0</v>
      </c>
      <c r="DZ40" s="151">
        <f t="shared" ca="1" si="10"/>
        <v>0</v>
      </c>
      <c r="EA40" s="151">
        <f t="shared" ca="1" si="11"/>
        <v>0</v>
      </c>
      <c r="EB40" s="151">
        <f t="shared" ca="1" si="12"/>
        <v>0</v>
      </c>
      <c r="EC40" s="151">
        <f t="shared" ca="1" si="13"/>
        <v>0</v>
      </c>
      <c r="ED40" s="151">
        <f t="shared" ca="1" si="14"/>
        <v>0</v>
      </c>
      <c r="EE40" s="151">
        <f t="shared" ca="1" si="15"/>
        <v>0</v>
      </c>
      <c r="EF40" s="151">
        <f t="shared" ca="1" si="16"/>
        <v>0</v>
      </c>
      <c r="EG40" s="151">
        <f t="shared" ca="1" si="17"/>
        <v>0</v>
      </c>
      <c r="EH40" s="151">
        <f t="shared" ca="1" si="18"/>
        <v>0</v>
      </c>
      <c r="EI40" s="158">
        <f t="shared" ca="1" si="93"/>
        <v>0</v>
      </c>
      <c r="EJ40" s="158">
        <f t="shared" ca="1" si="93"/>
        <v>0</v>
      </c>
      <c r="EK40" s="158">
        <f t="shared" ca="1" si="93"/>
        <v>0</v>
      </c>
      <c r="EL40" s="158">
        <f t="shared" ca="1" si="93"/>
        <v>0</v>
      </c>
      <c r="EM40" s="158">
        <f t="shared" ca="1" si="93"/>
        <v>0</v>
      </c>
      <c r="EN40" s="158">
        <f t="shared" ca="1" si="93"/>
        <v>0</v>
      </c>
      <c r="EO40" s="158">
        <f t="shared" ca="1" si="93"/>
        <v>0</v>
      </c>
      <c r="EP40" s="158">
        <f t="shared" ca="1" si="93"/>
        <v>0</v>
      </c>
      <c r="EQ40" s="158">
        <f t="shared" ca="1" si="93"/>
        <v>0</v>
      </c>
      <c r="ER40" s="158">
        <f t="shared" ca="1" si="93"/>
        <v>0</v>
      </c>
      <c r="ES40" s="158">
        <f t="shared" ca="1" si="93"/>
        <v>0</v>
      </c>
      <c r="ET40" s="158">
        <f t="shared" ca="1" si="93"/>
        <v>0</v>
      </c>
      <c r="EU40" s="160">
        <f t="shared" ca="1" si="94"/>
        <v>0</v>
      </c>
      <c r="EV40" s="158" t="str">
        <f t="shared" ca="1" si="124"/>
        <v/>
      </c>
      <c r="EW40" s="158" t="str">
        <f t="shared" ca="1" si="124"/>
        <v/>
      </c>
      <c r="EX40" s="158" t="str">
        <f t="shared" ca="1" si="124"/>
        <v/>
      </c>
      <c r="EY40" s="158" t="str">
        <f t="shared" ca="1" si="124"/>
        <v/>
      </c>
      <c r="EZ40" s="158" t="str">
        <f t="shared" ca="1" si="124"/>
        <v/>
      </c>
      <c r="FA40" s="158" t="str">
        <f t="shared" ca="1" si="124"/>
        <v/>
      </c>
      <c r="FB40" s="158" t="str">
        <f t="shared" ca="1" si="124"/>
        <v/>
      </c>
      <c r="FC40" s="158" t="str">
        <f t="shared" ca="1" si="124"/>
        <v/>
      </c>
      <c r="FD40" s="158" t="str">
        <f t="shared" ca="1" si="124"/>
        <v/>
      </c>
      <c r="FE40" s="158" t="str">
        <f t="shared" ca="1" si="124"/>
        <v/>
      </c>
      <c r="FF40" s="158" t="str">
        <f t="shared" ca="1" si="124"/>
        <v/>
      </c>
      <c r="FG40" s="158" t="str">
        <f t="shared" ca="1" si="124"/>
        <v/>
      </c>
      <c r="FH40" s="160">
        <f t="shared" ca="1" si="95"/>
        <v>0</v>
      </c>
      <c r="FI40" s="158">
        <f t="shared" ca="1" si="96"/>
        <v>0</v>
      </c>
      <c r="FJ40" s="159"/>
      <c r="FK40" s="158">
        <f t="shared" ca="1" si="97"/>
        <v>0</v>
      </c>
      <c r="FL40" s="158">
        <f t="shared" ca="1" si="98"/>
        <v>0</v>
      </c>
      <c r="FM40" s="158">
        <f t="shared" ca="1" si="99"/>
        <v>0</v>
      </c>
      <c r="FN40" s="158">
        <f t="shared" ca="1" si="100"/>
        <v>0</v>
      </c>
      <c r="FO40" s="159"/>
      <c r="FP40" s="164" t="str">
        <f t="shared" ca="1" si="21"/>
        <v/>
      </c>
      <c r="FQ40" s="214" t="str">
        <f t="shared" ca="1" si="101"/>
        <v/>
      </c>
      <c r="FR40" s="165" t="str">
        <f t="shared" ca="1" si="102"/>
        <v/>
      </c>
      <c r="FS40" s="166"/>
      <c r="FT40" s="167">
        <f t="shared" ca="1" si="22"/>
        <v>0</v>
      </c>
      <c r="FU40" s="168">
        <f t="shared" ca="1" si="23"/>
        <v>0</v>
      </c>
      <c r="FV40" s="168">
        <f t="shared" ca="1" si="24"/>
        <v>0</v>
      </c>
      <c r="FW40" s="168">
        <f t="shared" ca="1" si="25"/>
        <v>0</v>
      </c>
      <c r="FX40" s="168">
        <f t="shared" ca="1" si="26"/>
        <v>0</v>
      </c>
      <c r="FY40" s="168">
        <f t="shared" ca="1" si="27"/>
        <v>0</v>
      </c>
      <c r="FZ40" s="168">
        <f t="shared" ca="1" si="103"/>
        <v>0</v>
      </c>
      <c r="GA40" s="168">
        <f t="shared" ca="1" si="28"/>
        <v>0</v>
      </c>
      <c r="GB40" s="168">
        <f t="shared" ca="1" si="29"/>
        <v>0</v>
      </c>
      <c r="GC40" s="168">
        <f t="shared" ca="1" si="30"/>
        <v>0</v>
      </c>
      <c r="GD40" s="168">
        <f t="shared" ca="1" si="31"/>
        <v>0</v>
      </c>
      <c r="GE40" s="168">
        <f t="shared" ca="1" si="32"/>
        <v>0</v>
      </c>
      <c r="GF40" s="168">
        <f t="shared" ca="1" si="33"/>
        <v>0</v>
      </c>
      <c r="GG40" s="167">
        <f t="shared" ca="1" si="104"/>
        <v>0</v>
      </c>
      <c r="GH40" s="167">
        <f t="shared" ca="1" si="105"/>
        <v>0</v>
      </c>
      <c r="GI40" s="167">
        <f t="shared" ca="1" si="106"/>
        <v>0</v>
      </c>
      <c r="GJ40" s="167">
        <f t="shared" ca="1" si="107"/>
        <v>0</v>
      </c>
      <c r="GK40" s="167">
        <f t="shared" ca="1" si="108"/>
        <v>0</v>
      </c>
      <c r="GL40" s="163"/>
      <c r="GM40" s="169">
        <f t="shared" ca="1" si="34"/>
        <v>0</v>
      </c>
      <c r="GN40" s="169">
        <f t="shared" ca="1" si="35"/>
        <v>0</v>
      </c>
      <c r="GO40" s="169">
        <f t="shared" ca="1" si="36"/>
        <v>0</v>
      </c>
      <c r="GP40" s="169">
        <f t="shared" ca="1" si="37"/>
        <v>0</v>
      </c>
      <c r="GQ40" s="169">
        <f t="shared" ca="1" si="38"/>
        <v>0</v>
      </c>
      <c r="GR40" s="169">
        <f t="shared" ca="1" si="39"/>
        <v>0</v>
      </c>
      <c r="GS40" s="169">
        <f t="shared" ca="1" si="40"/>
        <v>0</v>
      </c>
      <c r="GT40" s="169">
        <f t="shared" ca="1" si="41"/>
        <v>0</v>
      </c>
      <c r="GU40" s="169">
        <f t="shared" ca="1" si="42"/>
        <v>0</v>
      </c>
      <c r="GV40" s="169">
        <f t="shared" ca="1" si="43"/>
        <v>0</v>
      </c>
      <c r="GW40" s="169">
        <f t="shared" ca="1" si="44"/>
        <v>0</v>
      </c>
      <c r="GX40" s="170">
        <f t="shared" ca="1" si="45"/>
        <v>0</v>
      </c>
      <c r="GY40" s="171">
        <f t="shared" ca="1" si="109"/>
        <v>0</v>
      </c>
      <c r="GZ40" s="171">
        <f t="shared" ca="1" si="110"/>
        <v>0</v>
      </c>
      <c r="HA40" s="172">
        <f t="shared" ca="1" si="111"/>
        <v>0</v>
      </c>
      <c r="HB40" s="216">
        <f t="shared" ca="1" si="112"/>
        <v>1</v>
      </c>
      <c r="HC40" s="172">
        <f t="shared" ca="1" si="113"/>
        <v>0</v>
      </c>
      <c r="HD40" s="173">
        <f t="shared" ca="1" si="46"/>
        <v>0</v>
      </c>
      <c r="HE40" s="174">
        <f t="shared" ca="1" si="47"/>
        <v>0</v>
      </c>
      <c r="HF40" s="175">
        <f t="shared" ca="1" si="48"/>
        <v>0</v>
      </c>
      <c r="HG40" s="176" t="str">
        <f t="shared" ca="1" si="114"/>
        <v/>
      </c>
      <c r="HH40" s="177">
        <f t="shared" ca="1" si="115"/>
        <v>0</v>
      </c>
      <c r="HI40" s="217" t="str">
        <f t="shared" ca="1" si="116"/>
        <v/>
      </c>
      <c r="HJ40" s="207">
        <f t="shared" ca="1" si="117"/>
        <v>0</v>
      </c>
      <c r="HK40" s="220">
        <f t="shared" ca="1" si="118"/>
        <v>1</v>
      </c>
      <c r="HL40" s="190">
        <f t="shared" ca="1" si="119"/>
        <v>0</v>
      </c>
      <c r="HN40" s="167" t="str">
        <f t="shared" ca="1" si="49"/>
        <v/>
      </c>
      <c r="HO40" s="167" t="str">
        <f t="shared" ca="1" si="49"/>
        <v/>
      </c>
      <c r="HP40" s="167" t="str">
        <f t="shared" ca="1" si="49"/>
        <v/>
      </c>
      <c r="HQ40" s="167" t="str">
        <f t="shared" ca="1" si="49"/>
        <v/>
      </c>
      <c r="HR40" s="167" t="str">
        <f t="shared" ca="1" si="49"/>
        <v/>
      </c>
      <c r="HS40" s="167" t="str">
        <f t="shared" ca="1" si="49"/>
        <v/>
      </c>
      <c r="HT40" s="167" t="str">
        <f t="shared" ca="1" si="50"/>
        <v/>
      </c>
      <c r="HU40" s="167" t="str">
        <f t="shared" ca="1" si="50"/>
        <v/>
      </c>
      <c r="HV40" s="167" t="str">
        <f t="shared" ca="1" si="50"/>
        <v/>
      </c>
      <c r="HW40" s="167" t="str">
        <f t="shared" ca="1" si="50"/>
        <v/>
      </c>
      <c r="HX40" s="167" t="str">
        <f t="shared" ca="1" si="50"/>
        <v/>
      </c>
      <c r="HY40" s="167" t="str">
        <f t="shared" ca="1" si="50"/>
        <v/>
      </c>
      <c r="HZ40" s="167">
        <f t="shared" ca="1" si="120"/>
        <v>0</v>
      </c>
      <c r="IA40" s="215">
        <f t="shared" ca="1" si="121"/>
        <v>0</v>
      </c>
    </row>
    <row r="41" spans="2:235" x14ac:dyDescent="0.15">
      <c r="B41" s="135">
        <v>27</v>
      </c>
      <c r="C41" s="492"/>
      <c r="D41" s="493"/>
      <c r="E41" s="498"/>
      <c r="F41" s="499"/>
      <c r="G41" s="18"/>
      <c r="H41" s="3"/>
      <c r="I41" s="3"/>
      <c r="J41" s="4"/>
      <c r="K41" s="492"/>
      <c r="L41" s="493"/>
      <c r="M41" s="200"/>
      <c r="N41" s="19"/>
      <c r="O41" s="11"/>
      <c r="P41" s="19"/>
      <c r="Q41" s="11"/>
      <c r="R41" s="3"/>
      <c r="S41" s="5"/>
      <c r="T41" s="6"/>
      <c r="U41" s="1"/>
      <c r="V41" s="8"/>
      <c r="W41" s="8"/>
      <c r="X41" s="8"/>
      <c r="Y41" s="8"/>
      <c r="Z41" s="8"/>
      <c r="AA41" s="8"/>
      <c r="AB41" s="8"/>
      <c r="AC41" s="8"/>
      <c r="AD41" s="14"/>
      <c r="AE41" s="17"/>
      <c r="AF41" s="14"/>
      <c r="AG41" s="17"/>
      <c r="AH41" s="14"/>
      <c r="AI41" s="17"/>
      <c r="AJ41" s="15"/>
      <c r="AK41" s="15"/>
      <c r="AL41" s="15"/>
      <c r="AM41" s="15"/>
      <c r="AN41" s="15"/>
      <c r="AO41" s="15"/>
      <c r="AP41" s="15"/>
      <c r="AQ41" s="15"/>
      <c r="AR41" s="15"/>
      <c r="AS41" s="15"/>
      <c r="AT41" s="15"/>
      <c r="AU41" s="15"/>
      <c r="AV41" s="206"/>
      <c r="AW41" s="202"/>
      <c r="AX41" s="12"/>
      <c r="AY41" s="19"/>
      <c r="AZ41" s="209"/>
      <c r="BA41" s="203"/>
      <c r="BB41" s="205" t="str">
        <f t="shared" ca="1" si="4"/>
        <v/>
      </c>
      <c r="BC41" s="201"/>
      <c r="BD41" s="201"/>
      <c r="BE41" s="136">
        <f t="shared" ca="1" si="51"/>
        <v>0</v>
      </c>
      <c r="BF41" s="137"/>
      <c r="BG41" s="138" t="str">
        <f t="shared" ca="1" si="52"/>
        <v>○</v>
      </c>
      <c r="BH41" s="138" t="str">
        <f t="shared" ca="1" si="53"/>
        <v/>
      </c>
      <c r="BI41" s="138"/>
      <c r="BJ41" s="138" t="str">
        <f t="shared" ca="1" si="54"/>
        <v/>
      </c>
      <c r="BK41" s="138" t="str">
        <f t="shared" ca="1" si="55"/>
        <v>○</v>
      </c>
      <c r="BL41" s="138"/>
      <c r="BM41" s="138"/>
      <c r="BN41" s="138" t="str">
        <f t="shared" ca="1" si="56"/>
        <v/>
      </c>
      <c r="BO41" s="138" t="str">
        <f t="shared" ca="1" si="57"/>
        <v>○</v>
      </c>
      <c r="BP41" s="138" t="str">
        <f t="shared" ca="1" si="58"/>
        <v/>
      </c>
      <c r="BQ41" s="138"/>
      <c r="BR41" s="178"/>
      <c r="BS41" s="180"/>
      <c r="BT41" s="180"/>
      <c r="BU41" s="180"/>
      <c r="BV41" s="180"/>
      <c r="BW41" s="180"/>
      <c r="BX41" s="180"/>
      <c r="BY41" s="180"/>
      <c r="BZ41" s="180"/>
      <c r="CA41" s="180"/>
      <c r="CB41" s="180"/>
      <c r="CC41" s="180"/>
      <c r="CD41" s="180"/>
      <c r="CE41" s="181"/>
      <c r="CF41" s="26">
        <v>40</v>
      </c>
      <c r="CG41" s="142">
        <f t="shared" ca="1" si="59"/>
        <v>27</v>
      </c>
      <c r="CH41" s="494">
        <f t="shared" ca="1" si="60"/>
        <v>0</v>
      </c>
      <c r="CI41" s="495"/>
      <c r="CJ41" s="496">
        <f t="shared" ca="1" si="61"/>
        <v>0</v>
      </c>
      <c r="CK41" s="497"/>
      <c r="CL41" s="143">
        <f t="shared" ca="1" si="62"/>
        <v>0</v>
      </c>
      <c r="CM41" s="142">
        <f t="shared" ca="1" si="63"/>
        <v>0</v>
      </c>
      <c r="CN41" s="144">
        <f t="shared" ca="1" si="64"/>
        <v>0</v>
      </c>
      <c r="CO41" s="145">
        <f t="shared" ca="1" si="65"/>
        <v>0</v>
      </c>
      <c r="CP41" s="494">
        <f t="shared" ca="1" si="66"/>
        <v>0</v>
      </c>
      <c r="CQ41" s="495"/>
      <c r="CR41" s="212">
        <f t="shared" ca="1" si="67"/>
        <v>1</v>
      </c>
      <c r="CS41" s="146">
        <f t="shared" ca="1" si="68"/>
        <v>0</v>
      </c>
      <c r="CT41" s="247">
        <f t="shared" ca="1" si="69"/>
        <v>12</v>
      </c>
      <c r="CU41" s="147">
        <f t="shared" ca="1" si="70"/>
        <v>0</v>
      </c>
      <c r="CV41" s="148">
        <f t="shared" ca="1" si="71"/>
        <v>0</v>
      </c>
      <c r="CW41" s="149">
        <f t="shared" ca="1" si="72"/>
        <v>0</v>
      </c>
      <c r="CX41" s="248">
        <f t="shared" ca="1" si="73"/>
        <v>0</v>
      </c>
      <c r="CY41" s="249">
        <f t="shared" ca="1" si="74"/>
        <v>0</v>
      </c>
      <c r="CZ41" s="142">
        <f t="shared" ca="1" si="75"/>
        <v>0</v>
      </c>
      <c r="DA41" s="150">
        <f t="shared" ca="1" si="76"/>
        <v>0</v>
      </c>
      <c r="DB41" s="149">
        <f t="shared" ca="1" si="77"/>
        <v>0</v>
      </c>
      <c r="DC41" s="149">
        <f t="shared" ca="1" si="78"/>
        <v>0</v>
      </c>
      <c r="DD41" s="142">
        <f t="shared" ca="1" si="79"/>
        <v>0</v>
      </c>
      <c r="DE41" s="213">
        <f t="shared" ca="1" si="80"/>
        <v>0</v>
      </c>
      <c r="DF41" s="142">
        <f t="shared" ca="1" si="81"/>
        <v>0</v>
      </c>
      <c r="DG41" s="151">
        <f t="shared" ca="1" si="82"/>
        <v>0</v>
      </c>
      <c r="DH41" s="152">
        <f t="shared" ca="1" si="83"/>
        <v>0</v>
      </c>
      <c r="DI41" s="213">
        <f t="shared" ca="1" si="84"/>
        <v>0</v>
      </c>
      <c r="DJ41" s="153"/>
      <c r="DK41" s="154">
        <f t="shared" ca="1" si="85"/>
        <v>0</v>
      </c>
      <c r="DL41" s="154">
        <f t="shared" ca="1" si="86"/>
        <v>0</v>
      </c>
      <c r="DM41" s="155">
        <f t="shared" ca="1" si="87"/>
        <v>0</v>
      </c>
      <c r="DN41" s="156">
        <f t="shared" ca="1" si="88"/>
        <v>1</v>
      </c>
      <c r="DO41" s="153"/>
      <c r="DP41" s="157">
        <f t="shared" ca="1" si="89"/>
        <v>0</v>
      </c>
      <c r="DQ41" s="158">
        <f t="shared" ca="1" si="90"/>
        <v>0</v>
      </c>
      <c r="DR41" s="158">
        <f t="shared" ca="1" si="5"/>
        <v>0</v>
      </c>
      <c r="DS41" s="158" t="str">
        <f t="shared" ca="1" si="91"/>
        <v/>
      </c>
      <c r="DT41" s="158">
        <f t="shared" ca="1" si="92"/>
        <v>0</v>
      </c>
      <c r="DU41" s="158" t="str">
        <f t="shared" ca="1" si="6"/>
        <v/>
      </c>
      <c r="DV41" s="159"/>
      <c r="DW41" s="157">
        <f t="shared" ca="1" si="7"/>
        <v>0</v>
      </c>
      <c r="DX41" s="151">
        <f t="shared" ca="1" si="8"/>
        <v>0</v>
      </c>
      <c r="DY41" s="151">
        <f t="shared" ca="1" si="9"/>
        <v>0</v>
      </c>
      <c r="DZ41" s="151">
        <f t="shared" ca="1" si="10"/>
        <v>0</v>
      </c>
      <c r="EA41" s="151">
        <f t="shared" ca="1" si="11"/>
        <v>0</v>
      </c>
      <c r="EB41" s="151">
        <f t="shared" ca="1" si="12"/>
        <v>0</v>
      </c>
      <c r="EC41" s="151">
        <f t="shared" ca="1" si="13"/>
        <v>0</v>
      </c>
      <c r="ED41" s="151">
        <f t="shared" ca="1" si="14"/>
        <v>0</v>
      </c>
      <c r="EE41" s="151">
        <f t="shared" ca="1" si="15"/>
        <v>0</v>
      </c>
      <c r="EF41" s="151">
        <f t="shared" ca="1" si="16"/>
        <v>0</v>
      </c>
      <c r="EG41" s="151">
        <f t="shared" ca="1" si="17"/>
        <v>0</v>
      </c>
      <c r="EH41" s="151">
        <f t="shared" ca="1" si="18"/>
        <v>0</v>
      </c>
      <c r="EI41" s="158">
        <f t="shared" ca="1" si="93"/>
        <v>0</v>
      </c>
      <c r="EJ41" s="158">
        <f t="shared" ca="1" si="93"/>
        <v>0</v>
      </c>
      <c r="EK41" s="158">
        <f t="shared" ca="1" si="93"/>
        <v>0</v>
      </c>
      <c r="EL41" s="158">
        <f t="shared" ca="1" si="93"/>
        <v>0</v>
      </c>
      <c r="EM41" s="158">
        <f t="shared" ca="1" si="93"/>
        <v>0</v>
      </c>
      <c r="EN41" s="158">
        <f t="shared" ca="1" si="93"/>
        <v>0</v>
      </c>
      <c r="EO41" s="158">
        <f t="shared" ca="1" si="93"/>
        <v>0</v>
      </c>
      <c r="EP41" s="158">
        <f t="shared" ca="1" si="93"/>
        <v>0</v>
      </c>
      <c r="EQ41" s="158">
        <f t="shared" ca="1" si="93"/>
        <v>0</v>
      </c>
      <c r="ER41" s="158">
        <f t="shared" ca="1" si="93"/>
        <v>0</v>
      </c>
      <c r="ES41" s="158">
        <f t="shared" ca="1" si="93"/>
        <v>0</v>
      </c>
      <c r="ET41" s="158">
        <f t="shared" ca="1" si="93"/>
        <v>0</v>
      </c>
      <c r="EU41" s="160">
        <f t="shared" ca="1" si="94"/>
        <v>0</v>
      </c>
      <c r="EV41" s="158" t="str">
        <f t="shared" ca="1" si="124"/>
        <v/>
      </c>
      <c r="EW41" s="158" t="str">
        <f t="shared" ca="1" si="124"/>
        <v/>
      </c>
      <c r="EX41" s="158" t="str">
        <f t="shared" ca="1" si="124"/>
        <v/>
      </c>
      <c r="EY41" s="158" t="str">
        <f t="shared" ca="1" si="124"/>
        <v/>
      </c>
      <c r="EZ41" s="158" t="str">
        <f t="shared" ca="1" si="124"/>
        <v/>
      </c>
      <c r="FA41" s="158" t="str">
        <f t="shared" ca="1" si="124"/>
        <v/>
      </c>
      <c r="FB41" s="158" t="str">
        <f t="shared" ca="1" si="124"/>
        <v/>
      </c>
      <c r="FC41" s="158" t="str">
        <f t="shared" ca="1" si="124"/>
        <v/>
      </c>
      <c r="FD41" s="158" t="str">
        <f t="shared" ca="1" si="124"/>
        <v/>
      </c>
      <c r="FE41" s="158" t="str">
        <f t="shared" ca="1" si="124"/>
        <v/>
      </c>
      <c r="FF41" s="158" t="str">
        <f t="shared" ca="1" si="124"/>
        <v/>
      </c>
      <c r="FG41" s="158" t="str">
        <f t="shared" ca="1" si="124"/>
        <v/>
      </c>
      <c r="FH41" s="160">
        <f t="shared" ca="1" si="95"/>
        <v>0</v>
      </c>
      <c r="FI41" s="158">
        <f t="shared" ca="1" si="96"/>
        <v>0</v>
      </c>
      <c r="FJ41" s="159"/>
      <c r="FK41" s="158">
        <f t="shared" ca="1" si="97"/>
        <v>0</v>
      </c>
      <c r="FL41" s="158">
        <f t="shared" ca="1" si="98"/>
        <v>0</v>
      </c>
      <c r="FM41" s="158">
        <f t="shared" ca="1" si="99"/>
        <v>0</v>
      </c>
      <c r="FN41" s="158">
        <f t="shared" ca="1" si="100"/>
        <v>0</v>
      </c>
      <c r="FO41" s="159"/>
      <c r="FP41" s="164" t="str">
        <f t="shared" ca="1" si="21"/>
        <v/>
      </c>
      <c r="FQ41" s="214" t="str">
        <f t="shared" ca="1" si="101"/>
        <v/>
      </c>
      <c r="FR41" s="165" t="str">
        <f t="shared" ca="1" si="102"/>
        <v/>
      </c>
      <c r="FS41" s="166"/>
      <c r="FT41" s="167">
        <f t="shared" ca="1" si="22"/>
        <v>0</v>
      </c>
      <c r="FU41" s="168">
        <f t="shared" ca="1" si="23"/>
        <v>0</v>
      </c>
      <c r="FV41" s="168">
        <f t="shared" ca="1" si="24"/>
        <v>0</v>
      </c>
      <c r="FW41" s="168">
        <f t="shared" ca="1" si="25"/>
        <v>0</v>
      </c>
      <c r="FX41" s="168">
        <f t="shared" ca="1" si="26"/>
        <v>0</v>
      </c>
      <c r="FY41" s="168">
        <f t="shared" ca="1" si="27"/>
        <v>0</v>
      </c>
      <c r="FZ41" s="168">
        <f t="shared" ca="1" si="103"/>
        <v>0</v>
      </c>
      <c r="GA41" s="168">
        <f t="shared" ca="1" si="28"/>
        <v>0</v>
      </c>
      <c r="GB41" s="168">
        <f t="shared" ca="1" si="29"/>
        <v>0</v>
      </c>
      <c r="GC41" s="168">
        <f t="shared" ca="1" si="30"/>
        <v>0</v>
      </c>
      <c r="GD41" s="168">
        <f t="shared" ca="1" si="31"/>
        <v>0</v>
      </c>
      <c r="GE41" s="168">
        <f t="shared" ca="1" si="32"/>
        <v>0</v>
      </c>
      <c r="GF41" s="168">
        <f t="shared" ca="1" si="33"/>
        <v>0</v>
      </c>
      <c r="GG41" s="167">
        <f t="shared" ca="1" si="104"/>
        <v>0</v>
      </c>
      <c r="GH41" s="167">
        <f t="shared" ca="1" si="105"/>
        <v>0</v>
      </c>
      <c r="GI41" s="167">
        <f t="shared" ca="1" si="106"/>
        <v>0</v>
      </c>
      <c r="GJ41" s="167">
        <f t="shared" ca="1" si="107"/>
        <v>0</v>
      </c>
      <c r="GK41" s="167">
        <f t="shared" ca="1" si="108"/>
        <v>0</v>
      </c>
      <c r="GL41" s="163"/>
      <c r="GM41" s="169">
        <f t="shared" ca="1" si="34"/>
        <v>0</v>
      </c>
      <c r="GN41" s="169">
        <f t="shared" ca="1" si="35"/>
        <v>0</v>
      </c>
      <c r="GO41" s="169">
        <f t="shared" ca="1" si="36"/>
        <v>0</v>
      </c>
      <c r="GP41" s="169">
        <f t="shared" ca="1" si="37"/>
        <v>0</v>
      </c>
      <c r="GQ41" s="169">
        <f t="shared" ca="1" si="38"/>
        <v>0</v>
      </c>
      <c r="GR41" s="169">
        <f t="shared" ca="1" si="39"/>
        <v>0</v>
      </c>
      <c r="GS41" s="169">
        <f t="shared" ca="1" si="40"/>
        <v>0</v>
      </c>
      <c r="GT41" s="169">
        <f t="shared" ca="1" si="41"/>
        <v>0</v>
      </c>
      <c r="GU41" s="169">
        <f t="shared" ca="1" si="42"/>
        <v>0</v>
      </c>
      <c r="GV41" s="169">
        <f t="shared" ca="1" si="43"/>
        <v>0</v>
      </c>
      <c r="GW41" s="169">
        <f t="shared" ca="1" si="44"/>
        <v>0</v>
      </c>
      <c r="GX41" s="170">
        <f t="shared" ca="1" si="45"/>
        <v>0</v>
      </c>
      <c r="GY41" s="171">
        <f t="shared" ca="1" si="109"/>
        <v>0</v>
      </c>
      <c r="GZ41" s="171">
        <f t="shared" ca="1" si="110"/>
        <v>0</v>
      </c>
      <c r="HA41" s="172">
        <f t="shared" ca="1" si="111"/>
        <v>0</v>
      </c>
      <c r="HB41" s="216">
        <f t="shared" ca="1" si="112"/>
        <v>1</v>
      </c>
      <c r="HC41" s="172">
        <f t="shared" ca="1" si="113"/>
        <v>0</v>
      </c>
      <c r="HD41" s="173">
        <f t="shared" ca="1" si="46"/>
        <v>0</v>
      </c>
      <c r="HE41" s="174">
        <f t="shared" ca="1" si="47"/>
        <v>0</v>
      </c>
      <c r="HF41" s="175">
        <f t="shared" ca="1" si="48"/>
        <v>0</v>
      </c>
      <c r="HG41" s="176" t="str">
        <f t="shared" ca="1" si="114"/>
        <v/>
      </c>
      <c r="HH41" s="177">
        <f t="shared" ca="1" si="115"/>
        <v>0</v>
      </c>
      <c r="HI41" s="217" t="str">
        <f t="shared" ca="1" si="116"/>
        <v/>
      </c>
      <c r="HJ41" s="207">
        <f t="shared" ca="1" si="117"/>
        <v>0</v>
      </c>
      <c r="HK41" s="220">
        <f t="shared" ca="1" si="118"/>
        <v>1</v>
      </c>
      <c r="HL41" s="190">
        <f t="shared" ca="1" si="119"/>
        <v>0</v>
      </c>
      <c r="HN41" s="167" t="str">
        <f t="shared" ca="1" si="49"/>
        <v/>
      </c>
      <c r="HO41" s="167" t="str">
        <f t="shared" ca="1" si="49"/>
        <v/>
      </c>
      <c r="HP41" s="167" t="str">
        <f t="shared" ca="1" si="49"/>
        <v/>
      </c>
      <c r="HQ41" s="167" t="str">
        <f t="shared" ca="1" si="49"/>
        <v/>
      </c>
      <c r="HR41" s="167" t="str">
        <f t="shared" ca="1" si="49"/>
        <v/>
      </c>
      <c r="HS41" s="167" t="str">
        <f t="shared" ca="1" si="49"/>
        <v/>
      </c>
      <c r="HT41" s="167" t="str">
        <f t="shared" ca="1" si="50"/>
        <v/>
      </c>
      <c r="HU41" s="167" t="str">
        <f t="shared" ca="1" si="50"/>
        <v/>
      </c>
      <c r="HV41" s="167" t="str">
        <f t="shared" ca="1" si="50"/>
        <v/>
      </c>
      <c r="HW41" s="167" t="str">
        <f t="shared" ca="1" si="50"/>
        <v/>
      </c>
      <c r="HX41" s="167" t="str">
        <f t="shared" ca="1" si="50"/>
        <v/>
      </c>
      <c r="HY41" s="167" t="str">
        <f t="shared" ca="1" si="50"/>
        <v/>
      </c>
      <c r="HZ41" s="167">
        <f t="shared" ca="1" si="120"/>
        <v>0</v>
      </c>
      <c r="IA41" s="215">
        <f t="shared" ca="1" si="121"/>
        <v>0</v>
      </c>
    </row>
    <row r="42" spans="2:235" x14ac:dyDescent="0.15">
      <c r="B42" s="135">
        <v>28</v>
      </c>
      <c r="C42" s="492"/>
      <c r="D42" s="493"/>
      <c r="E42" s="498"/>
      <c r="F42" s="499"/>
      <c r="G42" s="18"/>
      <c r="H42" s="3"/>
      <c r="I42" s="3"/>
      <c r="J42" s="4"/>
      <c r="K42" s="492"/>
      <c r="L42" s="493"/>
      <c r="M42" s="200"/>
      <c r="N42" s="19"/>
      <c r="O42" s="11"/>
      <c r="P42" s="19"/>
      <c r="Q42" s="11"/>
      <c r="R42" s="3"/>
      <c r="S42" s="5"/>
      <c r="T42" s="6"/>
      <c r="U42" s="1"/>
      <c r="V42" s="8"/>
      <c r="W42" s="8"/>
      <c r="X42" s="8"/>
      <c r="Y42" s="8"/>
      <c r="Z42" s="8"/>
      <c r="AA42" s="8"/>
      <c r="AB42" s="8"/>
      <c r="AC42" s="8"/>
      <c r="AD42" s="14"/>
      <c r="AE42" s="17"/>
      <c r="AF42" s="14"/>
      <c r="AG42" s="17"/>
      <c r="AH42" s="14"/>
      <c r="AI42" s="17"/>
      <c r="AJ42" s="15"/>
      <c r="AK42" s="15"/>
      <c r="AL42" s="15"/>
      <c r="AM42" s="15"/>
      <c r="AN42" s="15"/>
      <c r="AO42" s="15"/>
      <c r="AP42" s="15"/>
      <c r="AQ42" s="15"/>
      <c r="AR42" s="15"/>
      <c r="AS42" s="15"/>
      <c r="AT42" s="15"/>
      <c r="AU42" s="15"/>
      <c r="AV42" s="206"/>
      <c r="AW42" s="202"/>
      <c r="AX42" s="12"/>
      <c r="AY42" s="19"/>
      <c r="AZ42" s="209"/>
      <c r="BA42" s="203"/>
      <c r="BB42" s="205" t="str">
        <f t="shared" ca="1" si="4"/>
        <v/>
      </c>
      <c r="BC42" s="201"/>
      <c r="BD42" s="201"/>
      <c r="BE42" s="136">
        <f t="shared" ca="1" si="51"/>
        <v>0</v>
      </c>
      <c r="BF42" s="137"/>
      <c r="BG42" s="138" t="str">
        <f t="shared" ca="1" si="52"/>
        <v>○</v>
      </c>
      <c r="BH42" s="138" t="str">
        <f t="shared" ca="1" si="53"/>
        <v/>
      </c>
      <c r="BI42" s="138"/>
      <c r="BJ42" s="138" t="str">
        <f t="shared" ca="1" si="54"/>
        <v/>
      </c>
      <c r="BK42" s="138" t="str">
        <f t="shared" ca="1" si="55"/>
        <v>○</v>
      </c>
      <c r="BL42" s="138"/>
      <c r="BM42" s="138"/>
      <c r="BN42" s="138" t="str">
        <f t="shared" ca="1" si="56"/>
        <v/>
      </c>
      <c r="BO42" s="138" t="str">
        <f t="shared" ca="1" si="57"/>
        <v>○</v>
      </c>
      <c r="BP42" s="138" t="str">
        <f t="shared" ca="1" si="58"/>
        <v/>
      </c>
      <c r="BQ42" s="138"/>
      <c r="BR42" s="178"/>
      <c r="BS42" s="180"/>
      <c r="BT42" s="180"/>
      <c r="BU42" s="180"/>
      <c r="BV42" s="180"/>
      <c r="BW42" s="180"/>
      <c r="BX42" s="180"/>
      <c r="BY42" s="180"/>
      <c r="BZ42" s="180"/>
      <c r="CA42" s="180"/>
      <c r="CB42" s="180"/>
      <c r="CC42" s="180"/>
      <c r="CD42" s="180"/>
      <c r="CE42" s="181"/>
      <c r="CF42" s="26">
        <v>41</v>
      </c>
      <c r="CG42" s="142">
        <f t="shared" ca="1" si="59"/>
        <v>28</v>
      </c>
      <c r="CH42" s="494">
        <f t="shared" ca="1" si="60"/>
        <v>0</v>
      </c>
      <c r="CI42" s="495"/>
      <c r="CJ42" s="496">
        <f t="shared" ca="1" si="61"/>
        <v>0</v>
      </c>
      <c r="CK42" s="497"/>
      <c r="CL42" s="143">
        <f t="shared" ca="1" si="62"/>
        <v>0</v>
      </c>
      <c r="CM42" s="142">
        <f t="shared" ca="1" si="63"/>
        <v>0</v>
      </c>
      <c r="CN42" s="144">
        <f t="shared" ca="1" si="64"/>
        <v>0</v>
      </c>
      <c r="CO42" s="145">
        <f t="shared" ca="1" si="65"/>
        <v>0</v>
      </c>
      <c r="CP42" s="494">
        <f t="shared" ca="1" si="66"/>
        <v>0</v>
      </c>
      <c r="CQ42" s="495"/>
      <c r="CR42" s="212">
        <f t="shared" ca="1" si="67"/>
        <v>1</v>
      </c>
      <c r="CS42" s="146">
        <f t="shared" ca="1" si="68"/>
        <v>0</v>
      </c>
      <c r="CT42" s="247">
        <f t="shared" ca="1" si="69"/>
        <v>12</v>
      </c>
      <c r="CU42" s="147">
        <f t="shared" ca="1" si="70"/>
        <v>0</v>
      </c>
      <c r="CV42" s="148">
        <f t="shared" ca="1" si="71"/>
        <v>0</v>
      </c>
      <c r="CW42" s="149">
        <f t="shared" ca="1" si="72"/>
        <v>0</v>
      </c>
      <c r="CX42" s="248">
        <f t="shared" ca="1" si="73"/>
        <v>0</v>
      </c>
      <c r="CY42" s="249">
        <f t="shared" ca="1" si="74"/>
        <v>0</v>
      </c>
      <c r="CZ42" s="142">
        <f t="shared" ca="1" si="75"/>
        <v>0</v>
      </c>
      <c r="DA42" s="150">
        <f t="shared" ca="1" si="76"/>
        <v>0</v>
      </c>
      <c r="DB42" s="149">
        <f t="shared" ca="1" si="77"/>
        <v>0</v>
      </c>
      <c r="DC42" s="149">
        <f t="shared" ca="1" si="78"/>
        <v>0</v>
      </c>
      <c r="DD42" s="142">
        <f t="shared" ca="1" si="79"/>
        <v>0</v>
      </c>
      <c r="DE42" s="213">
        <f t="shared" ca="1" si="80"/>
        <v>0</v>
      </c>
      <c r="DF42" s="142">
        <f t="shared" ca="1" si="81"/>
        <v>0</v>
      </c>
      <c r="DG42" s="151">
        <f t="shared" ca="1" si="82"/>
        <v>0</v>
      </c>
      <c r="DH42" s="152">
        <f t="shared" ca="1" si="83"/>
        <v>0</v>
      </c>
      <c r="DI42" s="213">
        <f t="shared" ca="1" si="84"/>
        <v>0</v>
      </c>
      <c r="DJ42" s="153"/>
      <c r="DK42" s="154">
        <f t="shared" ca="1" si="85"/>
        <v>0</v>
      </c>
      <c r="DL42" s="154">
        <f t="shared" ca="1" si="86"/>
        <v>0</v>
      </c>
      <c r="DM42" s="155">
        <f t="shared" ca="1" si="87"/>
        <v>0</v>
      </c>
      <c r="DN42" s="156">
        <f t="shared" ca="1" si="88"/>
        <v>1</v>
      </c>
      <c r="DO42" s="153"/>
      <c r="DP42" s="157">
        <f t="shared" ca="1" si="89"/>
        <v>0</v>
      </c>
      <c r="DQ42" s="158">
        <f t="shared" ca="1" si="90"/>
        <v>0</v>
      </c>
      <c r="DR42" s="158">
        <f t="shared" ca="1" si="5"/>
        <v>0</v>
      </c>
      <c r="DS42" s="158" t="str">
        <f t="shared" ca="1" si="91"/>
        <v/>
      </c>
      <c r="DT42" s="158">
        <f t="shared" ca="1" si="92"/>
        <v>0</v>
      </c>
      <c r="DU42" s="158" t="str">
        <f t="shared" ca="1" si="6"/>
        <v/>
      </c>
      <c r="DV42" s="159"/>
      <c r="DW42" s="157">
        <f t="shared" ca="1" si="7"/>
        <v>0</v>
      </c>
      <c r="DX42" s="151">
        <f t="shared" ca="1" si="8"/>
        <v>0</v>
      </c>
      <c r="DY42" s="151">
        <f t="shared" ca="1" si="9"/>
        <v>0</v>
      </c>
      <c r="DZ42" s="151">
        <f t="shared" ca="1" si="10"/>
        <v>0</v>
      </c>
      <c r="EA42" s="151">
        <f t="shared" ca="1" si="11"/>
        <v>0</v>
      </c>
      <c r="EB42" s="151">
        <f t="shared" ca="1" si="12"/>
        <v>0</v>
      </c>
      <c r="EC42" s="151">
        <f t="shared" ca="1" si="13"/>
        <v>0</v>
      </c>
      <c r="ED42" s="151">
        <f t="shared" ca="1" si="14"/>
        <v>0</v>
      </c>
      <c r="EE42" s="151">
        <f t="shared" ca="1" si="15"/>
        <v>0</v>
      </c>
      <c r="EF42" s="151">
        <f t="shared" ca="1" si="16"/>
        <v>0</v>
      </c>
      <c r="EG42" s="151">
        <f t="shared" ca="1" si="17"/>
        <v>0</v>
      </c>
      <c r="EH42" s="151">
        <f t="shared" ca="1" si="18"/>
        <v>0</v>
      </c>
      <c r="EI42" s="158">
        <f t="shared" ca="1" si="93"/>
        <v>0</v>
      </c>
      <c r="EJ42" s="158">
        <f t="shared" ca="1" si="93"/>
        <v>0</v>
      </c>
      <c r="EK42" s="158">
        <f t="shared" ca="1" si="93"/>
        <v>0</v>
      </c>
      <c r="EL42" s="158">
        <f t="shared" ca="1" si="93"/>
        <v>0</v>
      </c>
      <c r="EM42" s="158">
        <f t="shared" ca="1" si="93"/>
        <v>0</v>
      </c>
      <c r="EN42" s="158">
        <f t="shared" ca="1" si="93"/>
        <v>0</v>
      </c>
      <c r="EO42" s="158">
        <f t="shared" ca="1" si="93"/>
        <v>0</v>
      </c>
      <c r="EP42" s="158">
        <f t="shared" ca="1" si="93"/>
        <v>0</v>
      </c>
      <c r="EQ42" s="158">
        <f t="shared" ca="1" si="93"/>
        <v>0</v>
      </c>
      <c r="ER42" s="158">
        <f t="shared" ca="1" si="93"/>
        <v>0</v>
      </c>
      <c r="ES42" s="158">
        <f t="shared" ca="1" si="93"/>
        <v>0</v>
      </c>
      <c r="ET42" s="158">
        <f t="shared" ca="1" si="93"/>
        <v>0</v>
      </c>
      <c r="EU42" s="160">
        <f t="shared" ca="1" si="94"/>
        <v>0</v>
      </c>
      <c r="EV42" s="158" t="str">
        <f t="shared" ca="1" si="124"/>
        <v/>
      </c>
      <c r="EW42" s="158" t="str">
        <f t="shared" ca="1" si="124"/>
        <v/>
      </c>
      <c r="EX42" s="158" t="str">
        <f t="shared" ca="1" si="124"/>
        <v/>
      </c>
      <c r="EY42" s="158" t="str">
        <f t="shared" ca="1" si="124"/>
        <v/>
      </c>
      <c r="EZ42" s="158" t="str">
        <f t="shared" ca="1" si="124"/>
        <v/>
      </c>
      <c r="FA42" s="158" t="str">
        <f t="shared" ca="1" si="124"/>
        <v/>
      </c>
      <c r="FB42" s="158" t="str">
        <f t="shared" ca="1" si="124"/>
        <v/>
      </c>
      <c r="FC42" s="158" t="str">
        <f t="shared" ca="1" si="124"/>
        <v/>
      </c>
      <c r="FD42" s="158" t="str">
        <f t="shared" ca="1" si="124"/>
        <v/>
      </c>
      <c r="FE42" s="158" t="str">
        <f t="shared" ca="1" si="124"/>
        <v/>
      </c>
      <c r="FF42" s="158" t="str">
        <f t="shared" ca="1" si="124"/>
        <v/>
      </c>
      <c r="FG42" s="158" t="str">
        <f t="shared" ca="1" si="124"/>
        <v/>
      </c>
      <c r="FH42" s="160">
        <f t="shared" ca="1" si="95"/>
        <v>0</v>
      </c>
      <c r="FI42" s="158">
        <f t="shared" ca="1" si="96"/>
        <v>0</v>
      </c>
      <c r="FJ42" s="159"/>
      <c r="FK42" s="158">
        <f t="shared" ca="1" si="97"/>
        <v>0</v>
      </c>
      <c r="FL42" s="158">
        <f t="shared" ca="1" si="98"/>
        <v>0</v>
      </c>
      <c r="FM42" s="158">
        <f t="shared" ca="1" si="99"/>
        <v>0</v>
      </c>
      <c r="FN42" s="158">
        <f t="shared" ca="1" si="100"/>
        <v>0</v>
      </c>
      <c r="FO42" s="159"/>
      <c r="FP42" s="164" t="str">
        <f t="shared" ca="1" si="21"/>
        <v/>
      </c>
      <c r="FQ42" s="214" t="str">
        <f t="shared" ca="1" si="101"/>
        <v/>
      </c>
      <c r="FR42" s="165" t="str">
        <f t="shared" ca="1" si="102"/>
        <v/>
      </c>
      <c r="FS42" s="166"/>
      <c r="FT42" s="167">
        <f t="shared" ca="1" si="22"/>
        <v>0</v>
      </c>
      <c r="FU42" s="168">
        <f t="shared" ca="1" si="23"/>
        <v>0</v>
      </c>
      <c r="FV42" s="168">
        <f t="shared" ca="1" si="24"/>
        <v>0</v>
      </c>
      <c r="FW42" s="168">
        <f t="shared" ca="1" si="25"/>
        <v>0</v>
      </c>
      <c r="FX42" s="168">
        <f t="shared" ca="1" si="26"/>
        <v>0</v>
      </c>
      <c r="FY42" s="168">
        <f t="shared" ca="1" si="27"/>
        <v>0</v>
      </c>
      <c r="FZ42" s="168">
        <f t="shared" ca="1" si="103"/>
        <v>0</v>
      </c>
      <c r="GA42" s="168">
        <f t="shared" ca="1" si="28"/>
        <v>0</v>
      </c>
      <c r="GB42" s="168">
        <f t="shared" ca="1" si="29"/>
        <v>0</v>
      </c>
      <c r="GC42" s="168">
        <f t="shared" ca="1" si="30"/>
        <v>0</v>
      </c>
      <c r="GD42" s="168">
        <f t="shared" ca="1" si="31"/>
        <v>0</v>
      </c>
      <c r="GE42" s="168">
        <f t="shared" ca="1" si="32"/>
        <v>0</v>
      </c>
      <c r="GF42" s="168">
        <f t="shared" ca="1" si="33"/>
        <v>0</v>
      </c>
      <c r="GG42" s="167">
        <f t="shared" ca="1" si="104"/>
        <v>0</v>
      </c>
      <c r="GH42" s="167">
        <f t="shared" ca="1" si="105"/>
        <v>0</v>
      </c>
      <c r="GI42" s="167">
        <f t="shared" ca="1" si="106"/>
        <v>0</v>
      </c>
      <c r="GJ42" s="167">
        <f t="shared" ca="1" si="107"/>
        <v>0</v>
      </c>
      <c r="GK42" s="167">
        <f t="shared" ca="1" si="108"/>
        <v>0</v>
      </c>
      <c r="GL42" s="163"/>
      <c r="GM42" s="169">
        <f t="shared" ca="1" si="34"/>
        <v>0</v>
      </c>
      <c r="GN42" s="169">
        <f t="shared" ca="1" si="35"/>
        <v>0</v>
      </c>
      <c r="GO42" s="169">
        <f t="shared" ca="1" si="36"/>
        <v>0</v>
      </c>
      <c r="GP42" s="169">
        <f t="shared" ca="1" si="37"/>
        <v>0</v>
      </c>
      <c r="GQ42" s="169">
        <f t="shared" ca="1" si="38"/>
        <v>0</v>
      </c>
      <c r="GR42" s="169">
        <f t="shared" ca="1" si="39"/>
        <v>0</v>
      </c>
      <c r="GS42" s="169">
        <f t="shared" ca="1" si="40"/>
        <v>0</v>
      </c>
      <c r="GT42" s="169">
        <f t="shared" ca="1" si="41"/>
        <v>0</v>
      </c>
      <c r="GU42" s="169">
        <f t="shared" ca="1" si="42"/>
        <v>0</v>
      </c>
      <c r="GV42" s="169">
        <f t="shared" ca="1" si="43"/>
        <v>0</v>
      </c>
      <c r="GW42" s="169">
        <f t="shared" ca="1" si="44"/>
        <v>0</v>
      </c>
      <c r="GX42" s="170">
        <f t="shared" ca="1" si="45"/>
        <v>0</v>
      </c>
      <c r="GY42" s="171">
        <f t="shared" ca="1" si="109"/>
        <v>0</v>
      </c>
      <c r="GZ42" s="171">
        <f t="shared" ca="1" si="110"/>
        <v>0</v>
      </c>
      <c r="HA42" s="172">
        <f t="shared" ca="1" si="111"/>
        <v>0</v>
      </c>
      <c r="HB42" s="216">
        <f t="shared" ca="1" si="112"/>
        <v>1</v>
      </c>
      <c r="HC42" s="172">
        <f t="shared" ca="1" si="113"/>
        <v>0</v>
      </c>
      <c r="HD42" s="173">
        <f t="shared" ca="1" si="46"/>
        <v>0</v>
      </c>
      <c r="HE42" s="174">
        <f t="shared" ca="1" si="47"/>
        <v>0</v>
      </c>
      <c r="HF42" s="175">
        <f t="shared" ca="1" si="48"/>
        <v>0</v>
      </c>
      <c r="HG42" s="176" t="str">
        <f t="shared" ca="1" si="114"/>
        <v/>
      </c>
      <c r="HH42" s="177">
        <f t="shared" ca="1" si="115"/>
        <v>0</v>
      </c>
      <c r="HI42" s="217" t="str">
        <f t="shared" ca="1" si="116"/>
        <v/>
      </c>
      <c r="HJ42" s="207">
        <f t="shared" ca="1" si="117"/>
        <v>0</v>
      </c>
      <c r="HK42" s="220">
        <f t="shared" ca="1" si="118"/>
        <v>1</v>
      </c>
      <c r="HL42" s="190">
        <f t="shared" ca="1" si="119"/>
        <v>0</v>
      </c>
      <c r="HN42" s="167" t="str">
        <f t="shared" ca="1" si="49"/>
        <v/>
      </c>
      <c r="HO42" s="167" t="str">
        <f t="shared" ca="1" si="49"/>
        <v/>
      </c>
      <c r="HP42" s="167" t="str">
        <f t="shared" ca="1" si="49"/>
        <v/>
      </c>
      <c r="HQ42" s="167" t="str">
        <f t="shared" ca="1" si="49"/>
        <v/>
      </c>
      <c r="HR42" s="167" t="str">
        <f t="shared" ca="1" si="49"/>
        <v/>
      </c>
      <c r="HS42" s="167" t="str">
        <f t="shared" ca="1" si="49"/>
        <v/>
      </c>
      <c r="HT42" s="167" t="str">
        <f t="shared" ca="1" si="50"/>
        <v/>
      </c>
      <c r="HU42" s="167" t="str">
        <f t="shared" ca="1" si="50"/>
        <v/>
      </c>
      <c r="HV42" s="167" t="str">
        <f t="shared" ca="1" si="50"/>
        <v/>
      </c>
      <c r="HW42" s="167" t="str">
        <f t="shared" ca="1" si="50"/>
        <v/>
      </c>
      <c r="HX42" s="167" t="str">
        <f t="shared" ca="1" si="50"/>
        <v/>
      </c>
      <c r="HY42" s="167" t="str">
        <f t="shared" ca="1" si="50"/>
        <v/>
      </c>
      <c r="HZ42" s="167">
        <f t="shared" ca="1" si="120"/>
        <v>0</v>
      </c>
      <c r="IA42" s="215">
        <f t="shared" ca="1" si="121"/>
        <v>0</v>
      </c>
    </row>
    <row r="43" spans="2:235" x14ac:dyDescent="0.15">
      <c r="B43" s="135">
        <v>29</v>
      </c>
      <c r="C43" s="492"/>
      <c r="D43" s="493"/>
      <c r="E43" s="498"/>
      <c r="F43" s="499"/>
      <c r="G43" s="18"/>
      <c r="H43" s="3"/>
      <c r="I43" s="3"/>
      <c r="J43" s="4"/>
      <c r="K43" s="492"/>
      <c r="L43" s="493"/>
      <c r="M43" s="200"/>
      <c r="N43" s="19"/>
      <c r="O43" s="11"/>
      <c r="P43" s="19"/>
      <c r="Q43" s="11"/>
      <c r="R43" s="3"/>
      <c r="S43" s="5"/>
      <c r="T43" s="6"/>
      <c r="U43" s="1"/>
      <c r="V43" s="8"/>
      <c r="W43" s="8"/>
      <c r="X43" s="8"/>
      <c r="Y43" s="8"/>
      <c r="Z43" s="8"/>
      <c r="AA43" s="8"/>
      <c r="AB43" s="8"/>
      <c r="AC43" s="8"/>
      <c r="AD43" s="14"/>
      <c r="AE43" s="17"/>
      <c r="AF43" s="14"/>
      <c r="AG43" s="17"/>
      <c r="AH43" s="14"/>
      <c r="AI43" s="17"/>
      <c r="AJ43" s="15"/>
      <c r="AK43" s="15"/>
      <c r="AL43" s="15"/>
      <c r="AM43" s="15"/>
      <c r="AN43" s="15"/>
      <c r="AO43" s="15"/>
      <c r="AP43" s="15"/>
      <c r="AQ43" s="15"/>
      <c r="AR43" s="15"/>
      <c r="AS43" s="15"/>
      <c r="AT43" s="15"/>
      <c r="AU43" s="15"/>
      <c r="AV43" s="206"/>
      <c r="AW43" s="202"/>
      <c r="AX43" s="12"/>
      <c r="AY43" s="19"/>
      <c r="AZ43" s="209"/>
      <c r="BA43" s="203"/>
      <c r="BB43" s="205" t="str">
        <f t="shared" ca="1" si="4"/>
        <v/>
      </c>
      <c r="BC43" s="201"/>
      <c r="BD43" s="201"/>
      <c r="BE43" s="136">
        <f t="shared" ca="1" si="51"/>
        <v>0</v>
      </c>
      <c r="BF43" s="137"/>
      <c r="BG43" s="138" t="str">
        <f t="shared" ca="1" si="52"/>
        <v>○</v>
      </c>
      <c r="BH43" s="138" t="str">
        <f t="shared" ca="1" si="53"/>
        <v/>
      </c>
      <c r="BI43" s="138"/>
      <c r="BJ43" s="138" t="str">
        <f t="shared" ca="1" si="54"/>
        <v/>
      </c>
      <c r="BK43" s="138" t="str">
        <f t="shared" ca="1" si="55"/>
        <v>○</v>
      </c>
      <c r="BL43" s="138"/>
      <c r="BM43" s="138"/>
      <c r="BN43" s="138" t="str">
        <f t="shared" ca="1" si="56"/>
        <v/>
      </c>
      <c r="BO43" s="138" t="str">
        <f t="shared" ca="1" si="57"/>
        <v>○</v>
      </c>
      <c r="BP43" s="138" t="str">
        <f t="shared" ca="1" si="58"/>
        <v/>
      </c>
      <c r="BQ43" s="138"/>
      <c r="BR43" s="178"/>
      <c r="BS43" s="180"/>
      <c r="BT43" s="180"/>
      <c r="BU43" s="180"/>
      <c r="BV43" s="180"/>
      <c r="BW43" s="180"/>
      <c r="BX43" s="180"/>
      <c r="BY43" s="180"/>
      <c r="BZ43" s="180"/>
      <c r="CA43" s="180"/>
      <c r="CB43" s="180"/>
      <c r="CC43" s="180"/>
      <c r="CD43" s="180"/>
      <c r="CE43" s="181"/>
      <c r="CF43" s="26">
        <v>42</v>
      </c>
      <c r="CG43" s="142">
        <f t="shared" ca="1" si="59"/>
        <v>29</v>
      </c>
      <c r="CH43" s="494">
        <f t="shared" ca="1" si="60"/>
        <v>0</v>
      </c>
      <c r="CI43" s="495"/>
      <c r="CJ43" s="496">
        <f t="shared" ca="1" si="61"/>
        <v>0</v>
      </c>
      <c r="CK43" s="497"/>
      <c r="CL43" s="143">
        <f t="shared" ca="1" si="62"/>
        <v>0</v>
      </c>
      <c r="CM43" s="142">
        <f t="shared" ca="1" si="63"/>
        <v>0</v>
      </c>
      <c r="CN43" s="144">
        <f t="shared" ca="1" si="64"/>
        <v>0</v>
      </c>
      <c r="CO43" s="145">
        <f t="shared" ca="1" si="65"/>
        <v>0</v>
      </c>
      <c r="CP43" s="494">
        <f t="shared" ca="1" si="66"/>
        <v>0</v>
      </c>
      <c r="CQ43" s="495"/>
      <c r="CR43" s="212">
        <f t="shared" ca="1" si="67"/>
        <v>1</v>
      </c>
      <c r="CS43" s="146">
        <f t="shared" ca="1" si="68"/>
        <v>0</v>
      </c>
      <c r="CT43" s="247">
        <f t="shared" ca="1" si="69"/>
        <v>12</v>
      </c>
      <c r="CU43" s="147">
        <f t="shared" ca="1" si="70"/>
        <v>0</v>
      </c>
      <c r="CV43" s="148">
        <f t="shared" ca="1" si="71"/>
        <v>0</v>
      </c>
      <c r="CW43" s="149">
        <f t="shared" ca="1" si="72"/>
        <v>0</v>
      </c>
      <c r="CX43" s="248">
        <f t="shared" ca="1" si="73"/>
        <v>0</v>
      </c>
      <c r="CY43" s="249">
        <f t="shared" ca="1" si="74"/>
        <v>0</v>
      </c>
      <c r="CZ43" s="142">
        <f t="shared" ca="1" si="75"/>
        <v>0</v>
      </c>
      <c r="DA43" s="150">
        <f t="shared" ca="1" si="76"/>
        <v>0</v>
      </c>
      <c r="DB43" s="149">
        <f t="shared" ca="1" si="77"/>
        <v>0</v>
      </c>
      <c r="DC43" s="149">
        <f t="shared" ca="1" si="78"/>
        <v>0</v>
      </c>
      <c r="DD43" s="142">
        <f t="shared" ca="1" si="79"/>
        <v>0</v>
      </c>
      <c r="DE43" s="213">
        <f t="shared" ca="1" si="80"/>
        <v>0</v>
      </c>
      <c r="DF43" s="142">
        <f t="shared" ca="1" si="81"/>
        <v>0</v>
      </c>
      <c r="DG43" s="151">
        <f t="shared" ca="1" si="82"/>
        <v>0</v>
      </c>
      <c r="DH43" s="152">
        <f t="shared" ca="1" si="83"/>
        <v>0</v>
      </c>
      <c r="DI43" s="213">
        <f t="shared" ca="1" si="84"/>
        <v>0</v>
      </c>
      <c r="DJ43" s="153"/>
      <c r="DK43" s="154">
        <f t="shared" ca="1" si="85"/>
        <v>0</v>
      </c>
      <c r="DL43" s="154">
        <f t="shared" ca="1" si="86"/>
        <v>0</v>
      </c>
      <c r="DM43" s="155">
        <f t="shared" ca="1" si="87"/>
        <v>0</v>
      </c>
      <c r="DN43" s="156">
        <f t="shared" ca="1" si="88"/>
        <v>1</v>
      </c>
      <c r="DO43" s="153"/>
      <c r="DP43" s="157">
        <f t="shared" ca="1" si="89"/>
        <v>0</v>
      </c>
      <c r="DQ43" s="158">
        <f t="shared" ca="1" si="90"/>
        <v>0</v>
      </c>
      <c r="DR43" s="158">
        <f t="shared" ca="1" si="5"/>
        <v>0</v>
      </c>
      <c r="DS43" s="158" t="str">
        <f t="shared" ca="1" si="91"/>
        <v/>
      </c>
      <c r="DT43" s="158">
        <f t="shared" ca="1" si="92"/>
        <v>0</v>
      </c>
      <c r="DU43" s="158" t="str">
        <f t="shared" ca="1" si="6"/>
        <v/>
      </c>
      <c r="DV43" s="159"/>
      <c r="DW43" s="157">
        <f t="shared" ca="1" si="7"/>
        <v>0</v>
      </c>
      <c r="DX43" s="151">
        <f t="shared" ca="1" si="8"/>
        <v>0</v>
      </c>
      <c r="DY43" s="151">
        <f t="shared" ca="1" si="9"/>
        <v>0</v>
      </c>
      <c r="DZ43" s="151">
        <f t="shared" ca="1" si="10"/>
        <v>0</v>
      </c>
      <c r="EA43" s="151">
        <f t="shared" ca="1" si="11"/>
        <v>0</v>
      </c>
      <c r="EB43" s="151">
        <f t="shared" ca="1" si="12"/>
        <v>0</v>
      </c>
      <c r="EC43" s="151">
        <f t="shared" ca="1" si="13"/>
        <v>0</v>
      </c>
      <c r="ED43" s="151">
        <f t="shared" ca="1" si="14"/>
        <v>0</v>
      </c>
      <c r="EE43" s="151">
        <f t="shared" ca="1" si="15"/>
        <v>0</v>
      </c>
      <c r="EF43" s="151">
        <f t="shared" ca="1" si="16"/>
        <v>0</v>
      </c>
      <c r="EG43" s="151">
        <f t="shared" ca="1" si="17"/>
        <v>0</v>
      </c>
      <c r="EH43" s="151">
        <f t="shared" ca="1" si="18"/>
        <v>0</v>
      </c>
      <c r="EI43" s="158">
        <f t="shared" ca="1" si="93"/>
        <v>0</v>
      </c>
      <c r="EJ43" s="158">
        <f t="shared" ca="1" si="93"/>
        <v>0</v>
      </c>
      <c r="EK43" s="158">
        <f t="shared" ca="1" si="93"/>
        <v>0</v>
      </c>
      <c r="EL43" s="158">
        <f t="shared" ca="1" si="93"/>
        <v>0</v>
      </c>
      <c r="EM43" s="158">
        <f t="shared" ca="1" si="93"/>
        <v>0</v>
      </c>
      <c r="EN43" s="158">
        <f t="shared" ca="1" si="93"/>
        <v>0</v>
      </c>
      <c r="EO43" s="158">
        <f t="shared" ca="1" si="93"/>
        <v>0</v>
      </c>
      <c r="EP43" s="158">
        <f t="shared" ca="1" si="93"/>
        <v>0</v>
      </c>
      <c r="EQ43" s="158">
        <f t="shared" ca="1" si="93"/>
        <v>0</v>
      </c>
      <c r="ER43" s="158">
        <f t="shared" ca="1" si="93"/>
        <v>0</v>
      </c>
      <c r="ES43" s="158">
        <f t="shared" ca="1" si="93"/>
        <v>0</v>
      </c>
      <c r="ET43" s="158">
        <f t="shared" ca="1" si="93"/>
        <v>0</v>
      </c>
      <c r="EU43" s="160">
        <f t="shared" ca="1" si="94"/>
        <v>0</v>
      </c>
      <c r="EV43" s="158" t="str">
        <f t="shared" ca="1" si="124"/>
        <v/>
      </c>
      <c r="EW43" s="158" t="str">
        <f t="shared" ca="1" si="124"/>
        <v/>
      </c>
      <c r="EX43" s="158" t="str">
        <f t="shared" ca="1" si="124"/>
        <v/>
      </c>
      <c r="EY43" s="158" t="str">
        <f t="shared" ca="1" si="124"/>
        <v/>
      </c>
      <c r="EZ43" s="158" t="str">
        <f t="shared" ca="1" si="124"/>
        <v/>
      </c>
      <c r="FA43" s="158" t="str">
        <f t="shared" ca="1" si="124"/>
        <v/>
      </c>
      <c r="FB43" s="158" t="str">
        <f t="shared" ca="1" si="124"/>
        <v/>
      </c>
      <c r="FC43" s="158" t="str">
        <f t="shared" ca="1" si="124"/>
        <v/>
      </c>
      <c r="FD43" s="158" t="str">
        <f t="shared" ca="1" si="124"/>
        <v/>
      </c>
      <c r="FE43" s="158" t="str">
        <f t="shared" ca="1" si="124"/>
        <v/>
      </c>
      <c r="FF43" s="158" t="str">
        <f t="shared" ca="1" si="124"/>
        <v/>
      </c>
      <c r="FG43" s="158" t="str">
        <f t="shared" ca="1" si="124"/>
        <v/>
      </c>
      <c r="FH43" s="160">
        <f t="shared" ca="1" si="95"/>
        <v>0</v>
      </c>
      <c r="FI43" s="158">
        <f t="shared" ca="1" si="96"/>
        <v>0</v>
      </c>
      <c r="FJ43" s="159"/>
      <c r="FK43" s="158">
        <f t="shared" ca="1" si="97"/>
        <v>0</v>
      </c>
      <c r="FL43" s="158">
        <f t="shared" ca="1" si="98"/>
        <v>0</v>
      </c>
      <c r="FM43" s="158">
        <f t="shared" ca="1" si="99"/>
        <v>0</v>
      </c>
      <c r="FN43" s="158">
        <f t="shared" ca="1" si="100"/>
        <v>0</v>
      </c>
      <c r="FO43" s="159"/>
      <c r="FP43" s="164" t="str">
        <f t="shared" ca="1" si="21"/>
        <v/>
      </c>
      <c r="FQ43" s="214" t="str">
        <f t="shared" ca="1" si="101"/>
        <v/>
      </c>
      <c r="FR43" s="165" t="str">
        <f t="shared" ca="1" si="102"/>
        <v/>
      </c>
      <c r="FS43" s="166"/>
      <c r="FT43" s="167">
        <f t="shared" ca="1" si="22"/>
        <v>0</v>
      </c>
      <c r="FU43" s="168">
        <f t="shared" ca="1" si="23"/>
        <v>0</v>
      </c>
      <c r="FV43" s="168">
        <f t="shared" ca="1" si="24"/>
        <v>0</v>
      </c>
      <c r="FW43" s="168">
        <f t="shared" ca="1" si="25"/>
        <v>0</v>
      </c>
      <c r="FX43" s="168">
        <f t="shared" ca="1" si="26"/>
        <v>0</v>
      </c>
      <c r="FY43" s="168">
        <f t="shared" ca="1" si="27"/>
        <v>0</v>
      </c>
      <c r="FZ43" s="168">
        <f t="shared" ca="1" si="103"/>
        <v>0</v>
      </c>
      <c r="GA43" s="168">
        <f t="shared" ca="1" si="28"/>
        <v>0</v>
      </c>
      <c r="GB43" s="168">
        <f t="shared" ca="1" si="29"/>
        <v>0</v>
      </c>
      <c r="GC43" s="168">
        <f t="shared" ca="1" si="30"/>
        <v>0</v>
      </c>
      <c r="GD43" s="168">
        <f t="shared" ca="1" si="31"/>
        <v>0</v>
      </c>
      <c r="GE43" s="168">
        <f t="shared" ca="1" si="32"/>
        <v>0</v>
      </c>
      <c r="GF43" s="168">
        <f t="shared" ca="1" si="33"/>
        <v>0</v>
      </c>
      <c r="GG43" s="167">
        <f t="shared" ca="1" si="104"/>
        <v>0</v>
      </c>
      <c r="GH43" s="167">
        <f t="shared" ca="1" si="105"/>
        <v>0</v>
      </c>
      <c r="GI43" s="167">
        <f t="shared" ca="1" si="106"/>
        <v>0</v>
      </c>
      <c r="GJ43" s="167">
        <f t="shared" ca="1" si="107"/>
        <v>0</v>
      </c>
      <c r="GK43" s="167">
        <f t="shared" ca="1" si="108"/>
        <v>0</v>
      </c>
      <c r="GL43" s="163"/>
      <c r="GM43" s="169">
        <f t="shared" ca="1" si="34"/>
        <v>0</v>
      </c>
      <c r="GN43" s="169">
        <f t="shared" ca="1" si="35"/>
        <v>0</v>
      </c>
      <c r="GO43" s="169">
        <f t="shared" ca="1" si="36"/>
        <v>0</v>
      </c>
      <c r="GP43" s="169">
        <f t="shared" ca="1" si="37"/>
        <v>0</v>
      </c>
      <c r="GQ43" s="169">
        <f t="shared" ca="1" si="38"/>
        <v>0</v>
      </c>
      <c r="GR43" s="169">
        <f t="shared" ca="1" si="39"/>
        <v>0</v>
      </c>
      <c r="GS43" s="169">
        <f t="shared" ca="1" si="40"/>
        <v>0</v>
      </c>
      <c r="GT43" s="169">
        <f t="shared" ca="1" si="41"/>
        <v>0</v>
      </c>
      <c r="GU43" s="169">
        <f t="shared" ca="1" si="42"/>
        <v>0</v>
      </c>
      <c r="GV43" s="169">
        <f t="shared" ca="1" si="43"/>
        <v>0</v>
      </c>
      <c r="GW43" s="169">
        <f t="shared" ca="1" si="44"/>
        <v>0</v>
      </c>
      <c r="GX43" s="170">
        <f t="shared" ca="1" si="45"/>
        <v>0</v>
      </c>
      <c r="GY43" s="171">
        <f t="shared" ca="1" si="109"/>
        <v>0</v>
      </c>
      <c r="GZ43" s="171">
        <f t="shared" ca="1" si="110"/>
        <v>0</v>
      </c>
      <c r="HA43" s="172">
        <f t="shared" ca="1" si="111"/>
        <v>0</v>
      </c>
      <c r="HB43" s="216">
        <f t="shared" ca="1" si="112"/>
        <v>1</v>
      </c>
      <c r="HC43" s="172">
        <f t="shared" ca="1" si="113"/>
        <v>0</v>
      </c>
      <c r="HD43" s="173">
        <f t="shared" ca="1" si="46"/>
        <v>0</v>
      </c>
      <c r="HE43" s="174">
        <f t="shared" ca="1" si="47"/>
        <v>0</v>
      </c>
      <c r="HF43" s="175">
        <f t="shared" ca="1" si="48"/>
        <v>0</v>
      </c>
      <c r="HG43" s="176" t="str">
        <f t="shared" ca="1" si="114"/>
        <v/>
      </c>
      <c r="HH43" s="177">
        <f t="shared" ca="1" si="115"/>
        <v>0</v>
      </c>
      <c r="HI43" s="217" t="str">
        <f t="shared" ca="1" si="116"/>
        <v/>
      </c>
      <c r="HJ43" s="207">
        <f t="shared" ca="1" si="117"/>
        <v>0</v>
      </c>
      <c r="HK43" s="220">
        <f t="shared" ca="1" si="118"/>
        <v>1</v>
      </c>
      <c r="HL43" s="190">
        <f t="shared" ca="1" si="119"/>
        <v>0</v>
      </c>
      <c r="HN43" s="167" t="str">
        <f t="shared" ca="1" si="49"/>
        <v/>
      </c>
      <c r="HO43" s="167" t="str">
        <f t="shared" ca="1" si="49"/>
        <v/>
      </c>
      <c r="HP43" s="167" t="str">
        <f t="shared" ca="1" si="49"/>
        <v/>
      </c>
      <c r="HQ43" s="167" t="str">
        <f t="shared" ca="1" si="49"/>
        <v/>
      </c>
      <c r="HR43" s="167" t="str">
        <f t="shared" ca="1" si="49"/>
        <v/>
      </c>
      <c r="HS43" s="167" t="str">
        <f t="shared" ca="1" si="49"/>
        <v/>
      </c>
      <c r="HT43" s="167" t="str">
        <f t="shared" ca="1" si="50"/>
        <v/>
      </c>
      <c r="HU43" s="167" t="str">
        <f t="shared" ca="1" si="50"/>
        <v/>
      </c>
      <c r="HV43" s="167" t="str">
        <f t="shared" ca="1" si="50"/>
        <v/>
      </c>
      <c r="HW43" s="167" t="str">
        <f t="shared" ca="1" si="50"/>
        <v/>
      </c>
      <c r="HX43" s="167" t="str">
        <f t="shared" ca="1" si="50"/>
        <v/>
      </c>
      <c r="HY43" s="167" t="str">
        <f t="shared" ca="1" si="50"/>
        <v/>
      </c>
      <c r="HZ43" s="167">
        <f t="shared" ca="1" si="120"/>
        <v>0</v>
      </c>
      <c r="IA43" s="215">
        <f t="shared" ca="1" si="121"/>
        <v>0</v>
      </c>
    </row>
    <row r="44" spans="2:235" x14ac:dyDescent="0.15">
      <c r="B44" s="135">
        <v>30</v>
      </c>
      <c r="C44" s="492"/>
      <c r="D44" s="493"/>
      <c r="E44" s="498"/>
      <c r="F44" s="499"/>
      <c r="G44" s="18"/>
      <c r="H44" s="3"/>
      <c r="I44" s="3"/>
      <c r="J44" s="4"/>
      <c r="K44" s="492"/>
      <c r="L44" s="493"/>
      <c r="M44" s="200"/>
      <c r="N44" s="19"/>
      <c r="O44" s="11"/>
      <c r="P44" s="19"/>
      <c r="Q44" s="11"/>
      <c r="R44" s="3"/>
      <c r="S44" s="5"/>
      <c r="T44" s="6"/>
      <c r="U44" s="1"/>
      <c r="V44" s="8"/>
      <c r="W44" s="8"/>
      <c r="X44" s="8"/>
      <c r="Y44" s="8"/>
      <c r="Z44" s="8"/>
      <c r="AA44" s="8"/>
      <c r="AB44" s="8"/>
      <c r="AC44" s="8"/>
      <c r="AD44" s="14"/>
      <c r="AE44" s="17"/>
      <c r="AF44" s="14"/>
      <c r="AG44" s="17"/>
      <c r="AH44" s="14"/>
      <c r="AI44" s="17"/>
      <c r="AJ44" s="15"/>
      <c r="AK44" s="15"/>
      <c r="AL44" s="15"/>
      <c r="AM44" s="15"/>
      <c r="AN44" s="15"/>
      <c r="AO44" s="15"/>
      <c r="AP44" s="15"/>
      <c r="AQ44" s="15"/>
      <c r="AR44" s="15"/>
      <c r="AS44" s="15"/>
      <c r="AT44" s="15"/>
      <c r="AU44" s="15"/>
      <c r="AV44" s="206"/>
      <c r="AW44" s="202"/>
      <c r="AX44" s="12"/>
      <c r="AY44" s="19"/>
      <c r="AZ44" s="209"/>
      <c r="BA44" s="203"/>
      <c r="BB44" s="205" t="str">
        <f t="shared" ca="1" si="4"/>
        <v/>
      </c>
      <c r="BC44" s="201"/>
      <c r="BD44" s="201"/>
      <c r="BE44" s="136">
        <f t="shared" ca="1" si="51"/>
        <v>0</v>
      </c>
      <c r="BF44" s="137"/>
      <c r="BG44" s="138" t="str">
        <f t="shared" ca="1" si="52"/>
        <v>○</v>
      </c>
      <c r="BH44" s="138" t="str">
        <f t="shared" ca="1" si="53"/>
        <v/>
      </c>
      <c r="BI44" s="138"/>
      <c r="BJ44" s="138" t="str">
        <f t="shared" ca="1" si="54"/>
        <v/>
      </c>
      <c r="BK44" s="138" t="str">
        <f t="shared" ca="1" si="55"/>
        <v>○</v>
      </c>
      <c r="BL44" s="138"/>
      <c r="BM44" s="138"/>
      <c r="BN44" s="138" t="str">
        <f t="shared" ca="1" si="56"/>
        <v/>
      </c>
      <c r="BO44" s="138" t="str">
        <f t="shared" ca="1" si="57"/>
        <v>○</v>
      </c>
      <c r="BP44" s="138" t="str">
        <f t="shared" ca="1" si="58"/>
        <v/>
      </c>
      <c r="BQ44" s="138"/>
      <c r="BR44" s="178"/>
      <c r="BS44" s="180"/>
      <c r="BT44" s="180"/>
      <c r="BU44" s="180"/>
      <c r="BV44" s="180"/>
      <c r="BW44" s="180"/>
      <c r="BX44" s="180"/>
      <c r="BY44" s="180"/>
      <c r="BZ44" s="180"/>
      <c r="CA44" s="180"/>
      <c r="CB44" s="180"/>
      <c r="CC44" s="180"/>
      <c r="CD44" s="180"/>
      <c r="CE44" s="181"/>
      <c r="CF44" s="26">
        <v>43</v>
      </c>
      <c r="CG44" s="142">
        <f t="shared" ca="1" si="59"/>
        <v>30</v>
      </c>
      <c r="CH44" s="494">
        <f t="shared" ca="1" si="60"/>
        <v>0</v>
      </c>
      <c r="CI44" s="495"/>
      <c r="CJ44" s="496">
        <f t="shared" ca="1" si="61"/>
        <v>0</v>
      </c>
      <c r="CK44" s="497"/>
      <c r="CL44" s="143">
        <f t="shared" ca="1" si="62"/>
        <v>0</v>
      </c>
      <c r="CM44" s="142">
        <f t="shared" ca="1" si="63"/>
        <v>0</v>
      </c>
      <c r="CN44" s="144">
        <f t="shared" ca="1" si="64"/>
        <v>0</v>
      </c>
      <c r="CO44" s="145">
        <f t="shared" ca="1" si="65"/>
        <v>0</v>
      </c>
      <c r="CP44" s="494">
        <f t="shared" ca="1" si="66"/>
        <v>0</v>
      </c>
      <c r="CQ44" s="495"/>
      <c r="CR44" s="212">
        <f t="shared" ca="1" si="67"/>
        <v>1</v>
      </c>
      <c r="CS44" s="146">
        <f t="shared" ca="1" si="68"/>
        <v>0</v>
      </c>
      <c r="CT44" s="247">
        <f t="shared" ca="1" si="69"/>
        <v>12</v>
      </c>
      <c r="CU44" s="147">
        <f t="shared" ca="1" si="70"/>
        <v>0</v>
      </c>
      <c r="CV44" s="148">
        <f t="shared" ca="1" si="71"/>
        <v>0</v>
      </c>
      <c r="CW44" s="149">
        <f t="shared" ca="1" si="72"/>
        <v>0</v>
      </c>
      <c r="CX44" s="248">
        <f t="shared" ca="1" si="73"/>
        <v>0</v>
      </c>
      <c r="CY44" s="249">
        <f t="shared" ca="1" si="74"/>
        <v>0</v>
      </c>
      <c r="CZ44" s="142">
        <f t="shared" ca="1" si="75"/>
        <v>0</v>
      </c>
      <c r="DA44" s="150">
        <f t="shared" ca="1" si="76"/>
        <v>0</v>
      </c>
      <c r="DB44" s="149">
        <f t="shared" ca="1" si="77"/>
        <v>0</v>
      </c>
      <c r="DC44" s="149">
        <f t="shared" ca="1" si="78"/>
        <v>0</v>
      </c>
      <c r="DD44" s="142">
        <f t="shared" ca="1" si="79"/>
        <v>0</v>
      </c>
      <c r="DE44" s="213">
        <f t="shared" ca="1" si="80"/>
        <v>0</v>
      </c>
      <c r="DF44" s="142">
        <f t="shared" ca="1" si="81"/>
        <v>0</v>
      </c>
      <c r="DG44" s="151">
        <f t="shared" ca="1" si="82"/>
        <v>0</v>
      </c>
      <c r="DH44" s="152">
        <f t="shared" ca="1" si="83"/>
        <v>0</v>
      </c>
      <c r="DI44" s="213">
        <f t="shared" ca="1" si="84"/>
        <v>0</v>
      </c>
      <c r="DJ44" s="153"/>
      <c r="DK44" s="154">
        <f t="shared" ca="1" si="85"/>
        <v>0</v>
      </c>
      <c r="DL44" s="154">
        <f t="shared" ca="1" si="86"/>
        <v>0</v>
      </c>
      <c r="DM44" s="155">
        <f t="shared" ca="1" si="87"/>
        <v>0</v>
      </c>
      <c r="DN44" s="156">
        <f t="shared" ca="1" si="88"/>
        <v>1</v>
      </c>
      <c r="DO44" s="153"/>
      <c r="DP44" s="157">
        <f t="shared" ca="1" si="89"/>
        <v>0</v>
      </c>
      <c r="DQ44" s="158">
        <f t="shared" ca="1" si="90"/>
        <v>0</v>
      </c>
      <c r="DR44" s="158">
        <f t="shared" ca="1" si="5"/>
        <v>0</v>
      </c>
      <c r="DS44" s="158" t="str">
        <f t="shared" ca="1" si="91"/>
        <v/>
      </c>
      <c r="DT44" s="158">
        <f t="shared" ca="1" si="92"/>
        <v>0</v>
      </c>
      <c r="DU44" s="158" t="str">
        <f t="shared" ca="1" si="6"/>
        <v/>
      </c>
      <c r="DV44" s="159"/>
      <c r="DW44" s="157">
        <f t="shared" ca="1" si="7"/>
        <v>0</v>
      </c>
      <c r="DX44" s="151">
        <f t="shared" ca="1" si="8"/>
        <v>0</v>
      </c>
      <c r="DY44" s="151">
        <f t="shared" ca="1" si="9"/>
        <v>0</v>
      </c>
      <c r="DZ44" s="151">
        <f t="shared" ca="1" si="10"/>
        <v>0</v>
      </c>
      <c r="EA44" s="151">
        <f t="shared" ca="1" si="11"/>
        <v>0</v>
      </c>
      <c r="EB44" s="151">
        <f t="shared" ca="1" si="12"/>
        <v>0</v>
      </c>
      <c r="EC44" s="151">
        <f t="shared" ca="1" si="13"/>
        <v>0</v>
      </c>
      <c r="ED44" s="151">
        <f t="shared" ca="1" si="14"/>
        <v>0</v>
      </c>
      <c r="EE44" s="151">
        <f t="shared" ca="1" si="15"/>
        <v>0</v>
      </c>
      <c r="EF44" s="151">
        <f t="shared" ca="1" si="16"/>
        <v>0</v>
      </c>
      <c r="EG44" s="151">
        <f t="shared" ca="1" si="17"/>
        <v>0</v>
      </c>
      <c r="EH44" s="151">
        <f t="shared" ca="1" si="18"/>
        <v>0</v>
      </c>
      <c r="EI44" s="158">
        <f t="shared" ca="1" si="93"/>
        <v>0</v>
      </c>
      <c r="EJ44" s="158">
        <f t="shared" ca="1" si="93"/>
        <v>0</v>
      </c>
      <c r="EK44" s="158">
        <f t="shared" ca="1" si="93"/>
        <v>0</v>
      </c>
      <c r="EL44" s="158">
        <f t="shared" ca="1" si="93"/>
        <v>0</v>
      </c>
      <c r="EM44" s="158">
        <f t="shared" ca="1" si="93"/>
        <v>0</v>
      </c>
      <c r="EN44" s="158">
        <f t="shared" ca="1" si="93"/>
        <v>0</v>
      </c>
      <c r="EO44" s="158">
        <f t="shared" ca="1" si="93"/>
        <v>0</v>
      </c>
      <c r="EP44" s="158">
        <f t="shared" ca="1" si="93"/>
        <v>0</v>
      </c>
      <c r="EQ44" s="158">
        <f t="shared" ca="1" si="93"/>
        <v>0</v>
      </c>
      <c r="ER44" s="158">
        <f t="shared" ca="1" si="93"/>
        <v>0</v>
      </c>
      <c r="ES44" s="158">
        <f t="shared" ca="1" si="93"/>
        <v>0</v>
      </c>
      <c r="ET44" s="158">
        <f t="shared" ca="1" si="93"/>
        <v>0</v>
      </c>
      <c r="EU44" s="160">
        <f t="shared" ca="1" si="94"/>
        <v>0</v>
      </c>
      <c r="EV44" s="158" t="str">
        <f t="shared" ca="1" si="124"/>
        <v/>
      </c>
      <c r="EW44" s="158" t="str">
        <f t="shared" ca="1" si="124"/>
        <v/>
      </c>
      <c r="EX44" s="158" t="str">
        <f t="shared" ca="1" si="124"/>
        <v/>
      </c>
      <c r="EY44" s="158" t="str">
        <f t="shared" ca="1" si="124"/>
        <v/>
      </c>
      <c r="EZ44" s="158" t="str">
        <f t="shared" ca="1" si="124"/>
        <v/>
      </c>
      <c r="FA44" s="158" t="str">
        <f t="shared" ca="1" si="124"/>
        <v/>
      </c>
      <c r="FB44" s="158" t="str">
        <f t="shared" ca="1" si="124"/>
        <v/>
      </c>
      <c r="FC44" s="158" t="str">
        <f t="shared" ca="1" si="124"/>
        <v/>
      </c>
      <c r="FD44" s="158" t="str">
        <f t="shared" ca="1" si="124"/>
        <v/>
      </c>
      <c r="FE44" s="158" t="str">
        <f t="shared" ca="1" si="124"/>
        <v/>
      </c>
      <c r="FF44" s="158" t="str">
        <f t="shared" ca="1" si="124"/>
        <v/>
      </c>
      <c r="FG44" s="158" t="str">
        <f t="shared" ca="1" si="124"/>
        <v/>
      </c>
      <c r="FH44" s="160">
        <f t="shared" ca="1" si="95"/>
        <v>0</v>
      </c>
      <c r="FI44" s="158">
        <f t="shared" ca="1" si="96"/>
        <v>0</v>
      </c>
      <c r="FJ44" s="159"/>
      <c r="FK44" s="158">
        <f t="shared" ca="1" si="97"/>
        <v>0</v>
      </c>
      <c r="FL44" s="158">
        <f t="shared" ca="1" si="98"/>
        <v>0</v>
      </c>
      <c r="FM44" s="158">
        <f t="shared" ca="1" si="99"/>
        <v>0</v>
      </c>
      <c r="FN44" s="158">
        <f t="shared" ca="1" si="100"/>
        <v>0</v>
      </c>
      <c r="FO44" s="159"/>
      <c r="FP44" s="164" t="str">
        <f t="shared" ca="1" si="21"/>
        <v/>
      </c>
      <c r="FQ44" s="214" t="str">
        <f t="shared" ca="1" si="101"/>
        <v/>
      </c>
      <c r="FR44" s="165" t="str">
        <f t="shared" ca="1" si="102"/>
        <v/>
      </c>
      <c r="FS44" s="166"/>
      <c r="FT44" s="167">
        <f t="shared" ca="1" si="22"/>
        <v>0</v>
      </c>
      <c r="FU44" s="168">
        <f t="shared" ca="1" si="23"/>
        <v>0</v>
      </c>
      <c r="FV44" s="168">
        <f t="shared" ca="1" si="24"/>
        <v>0</v>
      </c>
      <c r="FW44" s="168">
        <f t="shared" ca="1" si="25"/>
        <v>0</v>
      </c>
      <c r="FX44" s="168">
        <f t="shared" ca="1" si="26"/>
        <v>0</v>
      </c>
      <c r="FY44" s="168">
        <f t="shared" ca="1" si="27"/>
        <v>0</v>
      </c>
      <c r="FZ44" s="168">
        <f t="shared" ca="1" si="103"/>
        <v>0</v>
      </c>
      <c r="GA44" s="168">
        <f t="shared" ca="1" si="28"/>
        <v>0</v>
      </c>
      <c r="GB44" s="168">
        <f t="shared" ca="1" si="29"/>
        <v>0</v>
      </c>
      <c r="GC44" s="168">
        <f t="shared" ca="1" si="30"/>
        <v>0</v>
      </c>
      <c r="GD44" s="168">
        <f t="shared" ca="1" si="31"/>
        <v>0</v>
      </c>
      <c r="GE44" s="168">
        <f t="shared" ca="1" si="32"/>
        <v>0</v>
      </c>
      <c r="GF44" s="168">
        <f t="shared" ca="1" si="33"/>
        <v>0</v>
      </c>
      <c r="GG44" s="167">
        <f t="shared" ca="1" si="104"/>
        <v>0</v>
      </c>
      <c r="GH44" s="167">
        <f t="shared" ca="1" si="105"/>
        <v>0</v>
      </c>
      <c r="GI44" s="167">
        <f t="shared" ca="1" si="106"/>
        <v>0</v>
      </c>
      <c r="GJ44" s="167">
        <f t="shared" ca="1" si="107"/>
        <v>0</v>
      </c>
      <c r="GK44" s="167">
        <f t="shared" ca="1" si="108"/>
        <v>0</v>
      </c>
      <c r="GL44" s="163"/>
      <c r="GM44" s="169">
        <f t="shared" ca="1" si="34"/>
        <v>0</v>
      </c>
      <c r="GN44" s="169">
        <f t="shared" ca="1" si="35"/>
        <v>0</v>
      </c>
      <c r="GO44" s="169">
        <f t="shared" ca="1" si="36"/>
        <v>0</v>
      </c>
      <c r="GP44" s="169">
        <f t="shared" ca="1" si="37"/>
        <v>0</v>
      </c>
      <c r="GQ44" s="169">
        <f t="shared" ca="1" si="38"/>
        <v>0</v>
      </c>
      <c r="GR44" s="169">
        <f t="shared" ca="1" si="39"/>
        <v>0</v>
      </c>
      <c r="GS44" s="169">
        <f t="shared" ca="1" si="40"/>
        <v>0</v>
      </c>
      <c r="GT44" s="169">
        <f t="shared" ca="1" si="41"/>
        <v>0</v>
      </c>
      <c r="GU44" s="169">
        <f t="shared" ca="1" si="42"/>
        <v>0</v>
      </c>
      <c r="GV44" s="169">
        <f t="shared" ca="1" si="43"/>
        <v>0</v>
      </c>
      <c r="GW44" s="169">
        <f t="shared" ca="1" si="44"/>
        <v>0</v>
      </c>
      <c r="GX44" s="170">
        <f t="shared" ca="1" si="45"/>
        <v>0</v>
      </c>
      <c r="GY44" s="171">
        <f t="shared" ca="1" si="109"/>
        <v>0</v>
      </c>
      <c r="GZ44" s="171">
        <f t="shared" ca="1" si="110"/>
        <v>0</v>
      </c>
      <c r="HA44" s="172">
        <f t="shared" ca="1" si="111"/>
        <v>0</v>
      </c>
      <c r="HB44" s="216">
        <f t="shared" ca="1" si="112"/>
        <v>1</v>
      </c>
      <c r="HC44" s="172">
        <f t="shared" ca="1" si="113"/>
        <v>0</v>
      </c>
      <c r="HD44" s="173">
        <f t="shared" ca="1" si="46"/>
        <v>0</v>
      </c>
      <c r="HE44" s="174">
        <f t="shared" ca="1" si="47"/>
        <v>0</v>
      </c>
      <c r="HF44" s="175">
        <f t="shared" ca="1" si="48"/>
        <v>0</v>
      </c>
      <c r="HG44" s="176" t="str">
        <f t="shared" ca="1" si="114"/>
        <v/>
      </c>
      <c r="HH44" s="177">
        <f t="shared" ca="1" si="115"/>
        <v>0</v>
      </c>
      <c r="HI44" s="217" t="str">
        <f t="shared" ca="1" si="116"/>
        <v/>
      </c>
      <c r="HJ44" s="207">
        <f t="shared" ca="1" si="117"/>
        <v>0</v>
      </c>
      <c r="HK44" s="220">
        <f t="shared" ca="1" si="118"/>
        <v>1</v>
      </c>
      <c r="HL44" s="190">
        <f t="shared" ca="1" si="119"/>
        <v>0</v>
      </c>
      <c r="HN44" s="167" t="str">
        <f t="shared" ca="1" si="49"/>
        <v/>
      </c>
      <c r="HO44" s="167" t="str">
        <f t="shared" ca="1" si="49"/>
        <v/>
      </c>
      <c r="HP44" s="167" t="str">
        <f t="shared" ca="1" si="49"/>
        <v/>
      </c>
      <c r="HQ44" s="167" t="str">
        <f t="shared" ca="1" si="49"/>
        <v/>
      </c>
      <c r="HR44" s="167" t="str">
        <f t="shared" ca="1" si="49"/>
        <v/>
      </c>
      <c r="HS44" s="167" t="str">
        <f t="shared" ca="1" si="49"/>
        <v/>
      </c>
      <c r="HT44" s="167" t="str">
        <f t="shared" ca="1" si="50"/>
        <v/>
      </c>
      <c r="HU44" s="167" t="str">
        <f t="shared" ca="1" si="50"/>
        <v/>
      </c>
      <c r="HV44" s="167" t="str">
        <f t="shared" ca="1" si="50"/>
        <v/>
      </c>
      <c r="HW44" s="167" t="str">
        <f t="shared" ca="1" si="50"/>
        <v/>
      </c>
      <c r="HX44" s="167" t="str">
        <f t="shared" ca="1" si="50"/>
        <v/>
      </c>
      <c r="HY44" s="167" t="str">
        <f t="shared" ca="1" si="50"/>
        <v/>
      </c>
      <c r="HZ44" s="167">
        <f t="shared" ca="1" si="120"/>
        <v>0</v>
      </c>
      <c r="IA44" s="215">
        <f t="shared" ca="1" si="121"/>
        <v>0</v>
      </c>
    </row>
    <row r="45" spans="2:235" x14ac:dyDescent="0.15">
      <c r="B45" s="135">
        <v>31</v>
      </c>
      <c r="C45" s="492"/>
      <c r="D45" s="493"/>
      <c r="E45" s="498"/>
      <c r="F45" s="499"/>
      <c r="G45" s="18"/>
      <c r="H45" s="3"/>
      <c r="I45" s="3"/>
      <c r="J45" s="4"/>
      <c r="K45" s="492"/>
      <c r="L45" s="493"/>
      <c r="M45" s="200"/>
      <c r="N45" s="19"/>
      <c r="O45" s="11"/>
      <c r="P45" s="19"/>
      <c r="Q45" s="11"/>
      <c r="R45" s="3"/>
      <c r="S45" s="5"/>
      <c r="T45" s="6"/>
      <c r="U45" s="1"/>
      <c r="V45" s="8"/>
      <c r="W45" s="8"/>
      <c r="X45" s="8"/>
      <c r="Y45" s="8"/>
      <c r="Z45" s="8"/>
      <c r="AA45" s="8"/>
      <c r="AB45" s="8"/>
      <c r="AC45" s="8"/>
      <c r="AD45" s="14"/>
      <c r="AE45" s="17"/>
      <c r="AF45" s="14"/>
      <c r="AG45" s="17"/>
      <c r="AH45" s="14"/>
      <c r="AI45" s="17"/>
      <c r="AJ45" s="15"/>
      <c r="AK45" s="15"/>
      <c r="AL45" s="15"/>
      <c r="AM45" s="15"/>
      <c r="AN45" s="15"/>
      <c r="AO45" s="15"/>
      <c r="AP45" s="15"/>
      <c r="AQ45" s="15"/>
      <c r="AR45" s="15"/>
      <c r="AS45" s="15"/>
      <c r="AT45" s="15"/>
      <c r="AU45" s="15"/>
      <c r="AV45" s="206"/>
      <c r="AW45" s="202"/>
      <c r="AX45" s="12"/>
      <c r="AY45" s="19"/>
      <c r="AZ45" s="209"/>
      <c r="BA45" s="203"/>
      <c r="BB45" s="205" t="str">
        <f t="shared" ca="1" si="4"/>
        <v/>
      </c>
      <c r="BC45" s="201"/>
      <c r="BD45" s="201"/>
      <c r="BE45" s="136">
        <f t="shared" ca="1" si="51"/>
        <v>0</v>
      </c>
      <c r="BF45" s="137"/>
      <c r="BG45" s="138" t="str">
        <f t="shared" ca="1" si="52"/>
        <v>○</v>
      </c>
      <c r="BH45" s="138" t="str">
        <f t="shared" ca="1" si="53"/>
        <v/>
      </c>
      <c r="BI45" s="138"/>
      <c r="BJ45" s="138" t="str">
        <f t="shared" ca="1" si="54"/>
        <v/>
      </c>
      <c r="BK45" s="138" t="str">
        <f t="shared" ca="1" si="55"/>
        <v>○</v>
      </c>
      <c r="BL45" s="138"/>
      <c r="BM45" s="138"/>
      <c r="BN45" s="138" t="str">
        <f t="shared" ca="1" si="56"/>
        <v/>
      </c>
      <c r="BO45" s="138" t="str">
        <f t="shared" ca="1" si="57"/>
        <v>○</v>
      </c>
      <c r="BP45" s="138" t="str">
        <f t="shared" ca="1" si="58"/>
        <v/>
      </c>
      <c r="BQ45" s="138"/>
      <c r="BR45" s="178"/>
      <c r="BS45" s="180"/>
      <c r="BT45" s="180"/>
      <c r="BU45" s="180"/>
      <c r="BV45" s="180"/>
      <c r="BW45" s="180"/>
      <c r="BX45" s="180"/>
      <c r="BY45" s="180"/>
      <c r="BZ45" s="180"/>
      <c r="CA45" s="180"/>
      <c r="CB45" s="180"/>
      <c r="CC45" s="180"/>
      <c r="CD45" s="180"/>
      <c r="CE45" s="181"/>
      <c r="CF45" s="26">
        <v>44</v>
      </c>
      <c r="CG45" s="142">
        <f t="shared" ca="1" si="59"/>
        <v>31</v>
      </c>
      <c r="CH45" s="494">
        <f t="shared" ca="1" si="60"/>
        <v>0</v>
      </c>
      <c r="CI45" s="495"/>
      <c r="CJ45" s="496">
        <f t="shared" ca="1" si="61"/>
        <v>0</v>
      </c>
      <c r="CK45" s="497"/>
      <c r="CL45" s="143">
        <f t="shared" ca="1" si="62"/>
        <v>0</v>
      </c>
      <c r="CM45" s="142">
        <f t="shared" ca="1" si="63"/>
        <v>0</v>
      </c>
      <c r="CN45" s="144">
        <f t="shared" ca="1" si="64"/>
        <v>0</v>
      </c>
      <c r="CO45" s="145">
        <f t="shared" ca="1" si="65"/>
        <v>0</v>
      </c>
      <c r="CP45" s="494">
        <f t="shared" ca="1" si="66"/>
        <v>0</v>
      </c>
      <c r="CQ45" s="495"/>
      <c r="CR45" s="212">
        <f t="shared" ca="1" si="67"/>
        <v>1</v>
      </c>
      <c r="CS45" s="146">
        <f t="shared" ca="1" si="68"/>
        <v>0</v>
      </c>
      <c r="CT45" s="247">
        <f t="shared" ca="1" si="69"/>
        <v>12</v>
      </c>
      <c r="CU45" s="147">
        <f t="shared" ca="1" si="70"/>
        <v>0</v>
      </c>
      <c r="CV45" s="148">
        <f t="shared" ca="1" si="71"/>
        <v>0</v>
      </c>
      <c r="CW45" s="149">
        <f t="shared" ca="1" si="72"/>
        <v>0</v>
      </c>
      <c r="CX45" s="248">
        <f t="shared" ca="1" si="73"/>
        <v>0</v>
      </c>
      <c r="CY45" s="249">
        <f t="shared" ca="1" si="74"/>
        <v>0</v>
      </c>
      <c r="CZ45" s="142">
        <f t="shared" ca="1" si="75"/>
        <v>0</v>
      </c>
      <c r="DA45" s="150">
        <f t="shared" ca="1" si="76"/>
        <v>0</v>
      </c>
      <c r="DB45" s="149">
        <f t="shared" ca="1" si="77"/>
        <v>0</v>
      </c>
      <c r="DC45" s="149">
        <f t="shared" ca="1" si="78"/>
        <v>0</v>
      </c>
      <c r="DD45" s="142">
        <f t="shared" ca="1" si="79"/>
        <v>0</v>
      </c>
      <c r="DE45" s="213">
        <f t="shared" ca="1" si="80"/>
        <v>0</v>
      </c>
      <c r="DF45" s="142">
        <f t="shared" ca="1" si="81"/>
        <v>0</v>
      </c>
      <c r="DG45" s="151">
        <f t="shared" ca="1" si="82"/>
        <v>0</v>
      </c>
      <c r="DH45" s="152">
        <f t="shared" ca="1" si="83"/>
        <v>0</v>
      </c>
      <c r="DI45" s="213">
        <f t="shared" ca="1" si="84"/>
        <v>0</v>
      </c>
      <c r="DJ45" s="153"/>
      <c r="DK45" s="154">
        <f t="shared" ca="1" si="85"/>
        <v>0</v>
      </c>
      <c r="DL45" s="154">
        <f t="shared" ca="1" si="86"/>
        <v>0</v>
      </c>
      <c r="DM45" s="155">
        <f t="shared" ca="1" si="87"/>
        <v>0</v>
      </c>
      <c r="DN45" s="156">
        <f t="shared" ca="1" si="88"/>
        <v>1</v>
      </c>
      <c r="DO45" s="153"/>
      <c r="DP45" s="157">
        <f t="shared" ca="1" si="89"/>
        <v>0</v>
      </c>
      <c r="DQ45" s="158">
        <f t="shared" ca="1" si="90"/>
        <v>0</v>
      </c>
      <c r="DR45" s="158">
        <f t="shared" ca="1" si="5"/>
        <v>0</v>
      </c>
      <c r="DS45" s="158" t="str">
        <f t="shared" ca="1" si="91"/>
        <v/>
      </c>
      <c r="DT45" s="158">
        <f t="shared" ca="1" si="92"/>
        <v>0</v>
      </c>
      <c r="DU45" s="158" t="str">
        <f t="shared" ca="1" si="6"/>
        <v/>
      </c>
      <c r="DV45" s="159"/>
      <c r="DW45" s="157">
        <f t="shared" ca="1" si="7"/>
        <v>0</v>
      </c>
      <c r="DX45" s="151">
        <f t="shared" ca="1" si="8"/>
        <v>0</v>
      </c>
      <c r="DY45" s="151">
        <f t="shared" ca="1" si="9"/>
        <v>0</v>
      </c>
      <c r="DZ45" s="151">
        <f t="shared" ca="1" si="10"/>
        <v>0</v>
      </c>
      <c r="EA45" s="151">
        <f t="shared" ca="1" si="11"/>
        <v>0</v>
      </c>
      <c r="EB45" s="151">
        <f t="shared" ca="1" si="12"/>
        <v>0</v>
      </c>
      <c r="EC45" s="151">
        <f t="shared" ca="1" si="13"/>
        <v>0</v>
      </c>
      <c r="ED45" s="151">
        <f t="shared" ca="1" si="14"/>
        <v>0</v>
      </c>
      <c r="EE45" s="151">
        <f t="shared" ca="1" si="15"/>
        <v>0</v>
      </c>
      <c r="EF45" s="151">
        <f t="shared" ca="1" si="16"/>
        <v>0</v>
      </c>
      <c r="EG45" s="151">
        <f t="shared" ca="1" si="17"/>
        <v>0</v>
      </c>
      <c r="EH45" s="151">
        <f t="shared" ca="1" si="18"/>
        <v>0</v>
      </c>
      <c r="EI45" s="158">
        <f t="shared" ca="1" si="93"/>
        <v>0</v>
      </c>
      <c r="EJ45" s="158">
        <f t="shared" ca="1" si="93"/>
        <v>0</v>
      </c>
      <c r="EK45" s="158">
        <f t="shared" ca="1" si="93"/>
        <v>0</v>
      </c>
      <c r="EL45" s="158">
        <f t="shared" ca="1" si="93"/>
        <v>0</v>
      </c>
      <c r="EM45" s="158">
        <f t="shared" ca="1" si="93"/>
        <v>0</v>
      </c>
      <c r="EN45" s="158">
        <f t="shared" ca="1" si="93"/>
        <v>0</v>
      </c>
      <c r="EO45" s="158">
        <f t="shared" ca="1" si="93"/>
        <v>0</v>
      </c>
      <c r="EP45" s="158">
        <f t="shared" ca="1" si="93"/>
        <v>0</v>
      </c>
      <c r="EQ45" s="158">
        <f t="shared" ca="1" si="93"/>
        <v>0</v>
      </c>
      <c r="ER45" s="158">
        <f t="shared" ca="1" si="93"/>
        <v>0</v>
      </c>
      <c r="ES45" s="158">
        <f t="shared" ca="1" si="93"/>
        <v>0</v>
      </c>
      <c r="ET45" s="158">
        <f t="shared" ca="1" si="93"/>
        <v>0</v>
      </c>
      <c r="EU45" s="160">
        <f t="shared" ca="1" si="94"/>
        <v>0</v>
      </c>
      <c r="EV45" s="158" t="str">
        <f t="shared" ca="1" si="124"/>
        <v/>
      </c>
      <c r="EW45" s="158" t="str">
        <f t="shared" ca="1" si="124"/>
        <v/>
      </c>
      <c r="EX45" s="158" t="str">
        <f t="shared" ca="1" si="124"/>
        <v/>
      </c>
      <c r="EY45" s="158" t="str">
        <f t="shared" ca="1" si="124"/>
        <v/>
      </c>
      <c r="EZ45" s="158" t="str">
        <f t="shared" ca="1" si="124"/>
        <v/>
      </c>
      <c r="FA45" s="158" t="str">
        <f t="shared" ca="1" si="124"/>
        <v/>
      </c>
      <c r="FB45" s="158" t="str">
        <f t="shared" ca="1" si="124"/>
        <v/>
      </c>
      <c r="FC45" s="158" t="str">
        <f t="shared" ca="1" si="124"/>
        <v/>
      </c>
      <c r="FD45" s="158" t="str">
        <f t="shared" ca="1" si="124"/>
        <v/>
      </c>
      <c r="FE45" s="158" t="str">
        <f t="shared" ca="1" si="124"/>
        <v/>
      </c>
      <c r="FF45" s="158" t="str">
        <f t="shared" ca="1" si="124"/>
        <v/>
      </c>
      <c r="FG45" s="158" t="str">
        <f t="shared" ca="1" si="124"/>
        <v/>
      </c>
      <c r="FH45" s="160">
        <f t="shared" ca="1" si="95"/>
        <v>0</v>
      </c>
      <c r="FI45" s="158">
        <f t="shared" ca="1" si="96"/>
        <v>0</v>
      </c>
      <c r="FJ45" s="159"/>
      <c r="FK45" s="158">
        <f t="shared" ca="1" si="97"/>
        <v>0</v>
      </c>
      <c r="FL45" s="158">
        <f t="shared" ca="1" si="98"/>
        <v>0</v>
      </c>
      <c r="FM45" s="158">
        <f t="shared" ca="1" si="99"/>
        <v>0</v>
      </c>
      <c r="FN45" s="158">
        <f t="shared" ca="1" si="100"/>
        <v>0</v>
      </c>
      <c r="FO45" s="159"/>
      <c r="FP45" s="164" t="str">
        <f t="shared" ca="1" si="21"/>
        <v/>
      </c>
      <c r="FQ45" s="214" t="str">
        <f t="shared" ca="1" si="101"/>
        <v/>
      </c>
      <c r="FR45" s="165" t="str">
        <f t="shared" ca="1" si="102"/>
        <v/>
      </c>
      <c r="FS45" s="166"/>
      <c r="FT45" s="167">
        <f t="shared" ca="1" si="22"/>
        <v>0</v>
      </c>
      <c r="FU45" s="168">
        <f t="shared" ca="1" si="23"/>
        <v>0</v>
      </c>
      <c r="FV45" s="168">
        <f t="shared" ca="1" si="24"/>
        <v>0</v>
      </c>
      <c r="FW45" s="168">
        <f t="shared" ca="1" si="25"/>
        <v>0</v>
      </c>
      <c r="FX45" s="168">
        <f t="shared" ca="1" si="26"/>
        <v>0</v>
      </c>
      <c r="FY45" s="168">
        <f t="shared" ca="1" si="27"/>
        <v>0</v>
      </c>
      <c r="FZ45" s="168">
        <f t="shared" ca="1" si="103"/>
        <v>0</v>
      </c>
      <c r="GA45" s="168">
        <f t="shared" ca="1" si="28"/>
        <v>0</v>
      </c>
      <c r="GB45" s="168">
        <f t="shared" ca="1" si="29"/>
        <v>0</v>
      </c>
      <c r="GC45" s="168">
        <f t="shared" ca="1" si="30"/>
        <v>0</v>
      </c>
      <c r="GD45" s="168">
        <f t="shared" ca="1" si="31"/>
        <v>0</v>
      </c>
      <c r="GE45" s="168">
        <f t="shared" ca="1" si="32"/>
        <v>0</v>
      </c>
      <c r="GF45" s="168">
        <f t="shared" ca="1" si="33"/>
        <v>0</v>
      </c>
      <c r="GG45" s="167">
        <f t="shared" ca="1" si="104"/>
        <v>0</v>
      </c>
      <c r="GH45" s="167">
        <f t="shared" ca="1" si="105"/>
        <v>0</v>
      </c>
      <c r="GI45" s="167">
        <f t="shared" ca="1" si="106"/>
        <v>0</v>
      </c>
      <c r="GJ45" s="167">
        <f t="shared" ca="1" si="107"/>
        <v>0</v>
      </c>
      <c r="GK45" s="167">
        <f t="shared" ca="1" si="108"/>
        <v>0</v>
      </c>
      <c r="GL45" s="163"/>
      <c r="GM45" s="169">
        <f t="shared" ca="1" si="34"/>
        <v>0</v>
      </c>
      <c r="GN45" s="169">
        <f t="shared" ca="1" si="35"/>
        <v>0</v>
      </c>
      <c r="GO45" s="169">
        <f t="shared" ca="1" si="36"/>
        <v>0</v>
      </c>
      <c r="GP45" s="169">
        <f t="shared" ca="1" si="37"/>
        <v>0</v>
      </c>
      <c r="GQ45" s="169">
        <f t="shared" ca="1" si="38"/>
        <v>0</v>
      </c>
      <c r="GR45" s="169">
        <f t="shared" ca="1" si="39"/>
        <v>0</v>
      </c>
      <c r="GS45" s="169">
        <f t="shared" ca="1" si="40"/>
        <v>0</v>
      </c>
      <c r="GT45" s="169">
        <f t="shared" ca="1" si="41"/>
        <v>0</v>
      </c>
      <c r="GU45" s="169">
        <f t="shared" ca="1" si="42"/>
        <v>0</v>
      </c>
      <c r="GV45" s="169">
        <f t="shared" ca="1" si="43"/>
        <v>0</v>
      </c>
      <c r="GW45" s="169">
        <f t="shared" ca="1" si="44"/>
        <v>0</v>
      </c>
      <c r="GX45" s="170">
        <f t="shared" ca="1" si="45"/>
        <v>0</v>
      </c>
      <c r="GY45" s="171">
        <f t="shared" ca="1" si="109"/>
        <v>0</v>
      </c>
      <c r="GZ45" s="171">
        <f t="shared" ca="1" si="110"/>
        <v>0</v>
      </c>
      <c r="HA45" s="172">
        <f t="shared" ca="1" si="111"/>
        <v>0</v>
      </c>
      <c r="HB45" s="216">
        <f t="shared" ca="1" si="112"/>
        <v>1</v>
      </c>
      <c r="HC45" s="172">
        <f t="shared" ca="1" si="113"/>
        <v>0</v>
      </c>
      <c r="HD45" s="173">
        <f t="shared" ca="1" si="46"/>
        <v>0</v>
      </c>
      <c r="HE45" s="174">
        <f t="shared" ca="1" si="47"/>
        <v>0</v>
      </c>
      <c r="HF45" s="175">
        <f t="shared" ca="1" si="48"/>
        <v>0</v>
      </c>
      <c r="HG45" s="176" t="str">
        <f t="shared" ca="1" si="114"/>
        <v/>
      </c>
      <c r="HH45" s="177">
        <f t="shared" ca="1" si="115"/>
        <v>0</v>
      </c>
      <c r="HI45" s="217" t="str">
        <f t="shared" ca="1" si="116"/>
        <v/>
      </c>
      <c r="HJ45" s="207">
        <f t="shared" ca="1" si="117"/>
        <v>0</v>
      </c>
      <c r="HK45" s="220">
        <f t="shared" ca="1" si="118"/>
        <v>1</v>
      </c>
      <c r="HL45" s="190">
        <f t="shared" ca="1" si="119"/>
        <v>0</v>
      </c>
      <c r="HN45" s="167" t="str">
        <f t="shared" ca="1" si="49"/>
        <v/>
      </c>
      <c r="HO45" s="167" t="str">
        <f t="shared" ca="1" si="49"/>
        <v/>
      </c>
      <c r="HP45" s="167" t="str">
        <f t="shared" ca="1" si="49"/>
        <v/>
      </c>
      <c r="HQ45" s="167" t="str">
        <f t="shared" ca="1" si="49"/>
        <v/>
      </c>
      <c r="HR45" s="167" t="str">
        <f t="shared" ca="1" si="49"/>
        <v/>
      </c>
      <c r="HS45" s="167" t="str">
        <f t="shared" ca="1" si="49"/>
        <v/>
      </c>
      <c r="HT45" s="167" t="str">
        <f t="shared" ca="1" si="50"/>
        <v/>
      </c>
      <c r="HU45" s="167" t="str">
        <f t="shared" ca="1" si="50"/>
        <v/>
      </c>
      <c r="HV45" s="167" t="str">
        <f t="shared" ca="1" si="50"/>
        <v/>
      </c>
      <c r="HW45" s="167" t="str">
        <f t="shared" ca="1" si="50"/>
        <v/>
      </c>
      <c r="HX45" s="167" t="str">
        <f t="shared" ca="1" si="50"/>
        <v/>
      </c>
      <c r="HY45" s="167" t="str">
        <f t="shared" ca="1" si="50"/>
        <v/>
      </c>
      <c r="HZ45" s="167">
        <f t="shared" ca="1" si="120"/>
        <v>0</v>
      </c>
      <c r="IA45" s="215">
        <f t="shared" ca="1" si="121"/>
        <v>0</v>
      </c>
    </row>
    <row r="46" spans="2:235" x14ac:dyDescent="0.15">
      <c r="B46" s="135">
        <v>32</v>
      </c>
      <c r="C46" s="492"/>
      <c r="D46" s="493"/>
      <c r="E46" s="498"/>
      <c r="F46" s="499"/>
      <c r="G46" s="18"/>
      <c r="H46" s="3"/>
      <c r="I46" s="3"/>
      <c r="J46" s="4"/>
      <c r="K46" s="492"/>
      <c r="L46" s="493"/>
      <c r="M46" s="200"/>
      <c r="N46" s="19"/>
      <c r="O46" s="11"/>
      <c r="P46" s="19"/>
      <c r="Q46" s="11"/>
      <c r="R46" s="3"/>
      <c r="S46" s="5"/>
      <c r="T46" s="6"/>
      <c r="U46" s="1"/>
      <c r="V46" s="8"/>
      <c r="W46" s="8"/>
      <c r="X46" s="8"/>
      <c r="Y46" s="8"/>
      <c r="Z46" s="8"/>
      <c r="AA46" s="8"/>
      <c r="AB46" s="8"/>
      <c r="AC46" s="8"/>
      <c r="AD46" s="14"/>
      <c r="AE46" s="17"/>
      <c r="AF46" s="14"/>
      <c r="AG46" s="17"/>
      <c r="AH46" s="14"/>
      <c r="AI46" s="17"/>
      <c r="AJ46" s="15"/>
      <c r="AK46" s="15"/>
      <c r="AL46" s="15"/>
      <c r="AM46" s="15"/>
      <c r="AN46" s="15"/>
      <c r="AO46" s="15"/>
      <c r="AP46" s="15"/>
      <c r="AQ46" s="15"/>
      <c r="AR46" s="15"/>
      <c r="AS46" s="15"/>
      <c r="AT46" s="15"/>
      <c r="AU46" s="15"/>
      <c r="AV46" s="206"/>
      <c r="AW46" s="202"/>
      <c r="AX46" s="12"/>
      <c r="AY46" s="19"/>
      <c r="AZ46" s="209"/>
      <c r="BA46" s="203"/>
      <c r="BB46" s="205" t="str">
        <f t="shared" ca="1" si="4"/>
        <v/>
      </c>
      <c r="BC46" s="201"/>
      <c r="BD46" s="201"/>
      <c r="BE46" s="136">
        <f t="shared" ca="1" si="51"/>
        <v>0</v>
      </c>
      <c r="BF46" s="137"/>
      <c r="BG46" s="138" t="str">
        <f t="shared" ca="1" si="52"/>
        <v>○</v>
      </c>
      <c r="BH46" s="138" t="str">
        <f t="shared" ca="1" si="53"/>
        <v/>
      </c>
      <c r="BI46" s="138"/>
      <c r="BJ46" s="138" t="str">
        <f t="shared" ca="1" si="54"/>
        <v/>
      </c>
      <c r="BK46" s="138" t="str">
        <f t="shared" ca="1" si="55"/>
        <v>○</v>
      </c>
      <c r="BL46" s="138"/>
      <c r="BM46" s="138"/>
      <c r="BN46" s="138" t="str">
        <f t="shared" ca="1" si="56"/>
        <v/>
      </c>
      <c r="BO46" s="138" t="str">
        <f t="shared" ca="1" si="57"/>
        <v>○</v>
      </c>
      <c r="BP46" s="138" t="str">
        <f t="shared" ca="1" si="58"/>
        <v/>
      </c>
      <c r="BQ46" s="138"/>
      <c r="BR46" s="178"/>
      <c r="BS46" s="180"/>
      <c r="BT46" s="180"/>
      <c r="BU46" s="180"/>
      <c r="BV46" s="180"/>
      <c r="BW46" s="180"/>
      <c r="BX46" s="180"/>
      <c r="BY46" s="180"/>
      <c r="BZ46" s="180"/>
      <c r="CA46" s="180"/>
      <c r="CB46" s="180"/>
      <c r="CC46" s="180"/>
      <c r="CD46" s="180"/>
      <c r="CE46" s="181"/>
      <c r="CF46" s="26">
        <v>45</v>
      </c>
      <c r="CG46" s="142">
        <f t="shared" ca="1" si="59"/>
        <v>32</v>
      </c>
      <c r="CH46" s="494">
        <f t="shared" ca="1" si="60"/>
        <v>0</v>
      </c>
      <c r="CI46" s="495"/>
      <c r="CJ46" s="496">
        <f t="shared" ca="1" si="61"/>
        <v>0</v>
      </c>
      <c r="CK46" s="497"/>
      <c r="CL46" s="143">
        <f t="shared" ca="1" si="62"/>
        <v>0</v>
      </c>
      <c r="CM46" s="142">
        <f t="shared" ca="1" si="63"/>
        <v>0</v>
      </c>
      <c r="CN46" s="144">
        <f t="shared" ca="1" si="64"/>
        <v>0</v>
      </c>
      <c r="CO46" s="145">
        <f t="shared" ca="1" si="65"/>
        <v>0</v>
      </c>
      <c r="CP46" s="494">
        <f t="shared" ca="1" si="66"/>
        <v>0</v>
      </c>
      <c r="CQ46" s="495"/>
      <c r="CR46" s="212">
        <f t="shared" ca="1" si="67"/>
        <v>1</v>
      </c>
      <c r="CS46" s="146">
        <f t="shared" ca="1" si="68"/>
        <v>0</v>
      </c>
      <c r="CT46" s="247">
        <f t="shared" ca="1" si="69"/>
        <v>12</v>
      </c>
      <c r="CU46" s="147">
        <f t="shared" ca="1" si="70"/>
        <v>0</v>
      </c>
      <c r="CV46" s="148">
        <f t="shared" ca="1" si="71"/>
        <v>0</v>
      </c>
      <c r="CW46" s="149">
        <f t="shared" ca="1" si="72"/>
        <v>0</v>
      </c>
      <c r="CX46" s="248">
        <f t="shared" ca="1" si="73"/>
        <v>0</v>
      </c>
      <c r="CY46" s="249">
        <f t="shared" ca="1" si="74"/>
        <v>0</v>
      </c>
      <c r="CZ46" s="142">
        <f t="shared" ca="1" si="75"/>
        <v>0</v>
      </c>
      <c r="DA46" s="150">
        <f t="shared" ca="1" si="76"/>
        <v>0</v>
      </c>
      <c r="DB46" s="149">
        <f t="shared" ca="1" si="77"/>
        <v>0</v>
      </c>
      <c r="DC46" s="149">
        <f t="shared" ca="1" si="78"/>
        <v>0</v>
      </c>
      <c r="DD46" s="142">
        <f t="shared" ca="1" si="79"/>
        <v>0</v>
      </c>
      <c r="DE46" s="213">
        <f t="shared" ca="1" si="80"/>
        <v>0</v>
      </c>
      <c r="DF46" s="142">
        <f t="shared" ca="1" si="81"/>
        <v>0</v>
      </c>
      <c r="DG46" s="151">
        <f t="shared" ca="1" si="82"/>
        <v>0</v>
      </c>
      <c r="DH46" s="152">
        <f t="shared" ca="1" si="83"/>
        <v>0</v>
      </c>
      <c r="DI46" s="213">
        <f t="shared" ca="1" si="84"/>
        <v>0</v>
      </c>
      <c r="DJ46" s="153"/>
      <c r="DK46" s="154">
        <f t="shared" ca="1" si="85"/>
        <v>0</v>
      </c>
      <c r="DL46" s="154">
        <f t="shared" ca="1" si="86"/>
        <v>0</v>
      </c>
      <c r="DM46" s="155">
        <f t="shared" ca="1" si="87"/>
        <v>0</v>
      </c>
      <c r="DN46" s="156">
        <f t="shared" ca="1" si="88"/>
        <v>1</v>
      </c>
      <c r="DO46" s="153"/>
      <c r="DP46" s="157">
        <f t="shared" ca="1" si="89"/>
        <v>0</v>
      </c>
      <c r="DQ46" s="158">
        <f t="shared" ca="1" si="90"/>
        <v>0</v>
      </c>
      <c r="DR46" s="158">
        <f t="shared" ca="1" si="5"/>
        <v>0</v>
      </c>
      <c r="DS46" s="158" t="str">
        <f t="shared" ca="1" si="91"/>
        <v/>
      </c>
      <c r="DT46" s="158">
        <f t="shared" ca="1" si="92"/>
        <v>0</v>
      </c>
      <c r="DU46" s="158" t="str">
        <f t="shared" ca="1" si="6"/>
        <v/>
      </c>
      <c r="DV46" s="159"/>
      <c r="DW46" s="157">
        <f t="shared" ca="1" si="7"/>
        <v>0</v>
      </c>
      <c r="DX46" s="151">
        <f t="shared" ca="1" si="8"/>
        <v>0</v>
      </c>
      <c r="DY46" s="151">
        <f t="shared" ca="1" si="9"/>
        <v>0</v>
      </c>
      <c r="DZ46" s="151">
        <f t="shared" ca="1" si="10"/>
        <v>0</v>
      </c>
      <c r="EA46" s="151">
        <f t="shared" ca="1" si="11"/>
        <v>0</v>
      </c>
      <c r="EB46" s="151">
        <f t="shared" ca="1" si="12"/>
        <v>0</v>
      </c>
      <c r="EC46" s="151">
        <f t="shared" ca="1" si="13"/>
        <v>0</v>
      </c>
      <c r="ED46" s="151">
        <f t="shared" ca="1" si="14"/>
        <v>0</v>
      </c>
      <c r="EE46" s="151">
        <f t="shared" ca="1" si="15"/>
        <v>0</v>
      </c>
      <c r="EF46" s="151">
        <f t="shared" ca="1" si="16"/>
        <v>0</v>
      </c>
      <c r="EG46" s="151">
        <f t="shared" ca="1" si="17"/>
        <v>0</v>
      </c>
      <c r="EH46" s="151">
        <f t="shared" ca="1" si="18"/>
        <v>0</v>
      </c>
      <c r="EI46" s="158">
        <f t="shared" ca="1" si="93"/>
        <v>0</v>
      </c>
      <c r="EJ46" s="158">
        <f t="shared" ca="1" si="93"/>
        <v>0</v>
      </c>
      <c r="EK46" s="158">
        <f t="shared" ca="1" si="93"/>
        <v>0</v>
      </c>
      <c r="EL46" s="158">
        <f t="shared" ca="1" si="93"/>
        <v>0</v>
      </c>
      <c r="EM46" s="158">
        <f t="shared" ca="1" si="93"/>
        <v>0</v>
      </c>
      <c r="EN46" s="158">
        <f t="shared" ca="1" si="93"/>
        <v>0</v>
      </c>
      <c r="EO46" s="158">
        <f t="shared" ca="1" si="93"/>
        <v>0</v>
      </c>
      <c r="EP46" s="158">
        <f t="shared" ca="1" si="93"/>
        <v>0</v>
      </c>
      <c r="EQ46" s="158">
        <f t="shared" ca="1" si="93"/>
        <v>0</v>
      </c>
      <c r="ER46" s="158">
        <f t="shared" ca="1" si="93"/>
        <v>0</v>
      </c>
      <c r="ES46" s="158">
        <f t="shared" ca="1" si="93"/>
        <v>0</v>
      </c>
      <c r="ET46" s="158">
        <f t="shared" ca="1" si="93"/>
        <v>0</v>
      </c>
      <c r="EU46" s="160">
        <f t="shared" ca="1" si="94"/>
        <v>0</v>
      </c>
      <c r="EV46" s="158" t="str">
        <f t="shared" ca="1" si="124"/>
        <v/>
      </c>
      <c r="EW46" s="158" t="str">
        <f t="shared" ca="1" si="124"/>
        <v/>
      </c>
      <c r="EX46" s="158" t="str">
        <f t="shared" ca="1" si="124"/>
        <v/>
      </c>
      <c r="EY46" s="158" t="str">
        <f t="shared" ca="1" si="124"/>
        <v/>
      </c>
      <c r="EZ46" s="158" t="str">
        <f t="shared" ca="1" si="124"/>
        <v/>
      </c>
      <c r="FA46" s="158" t="str">
        <f t="shared" ca="1" si="124"/>
        <v/>
      </c>
      <c r="FB46" s="158" t="str">
        <f t="shared" ca="1" si="124"/>
        <v/>
      </c>
      <c r="FC46" s="158" t="str">
        <f t="shared" ca="1" si="124"/>
        <v/>
      </c>
      <c r="FD46" s="158" t="str">
        <f t="shared" ca="1" si="124"/>
        <v/>
      </c>
      <c r="FE46" s="158" t="str">
        <f t="shared" ca="1" si="124"/>
        <v/>
      </c>
      <c r="FF46" s="158" t="str">
        <f t="shared" ca="1" si="124"/>
        <v/>
      </c>
      <c r="FG46" s="158" t="str">
        <f t="shared" ca="1" si="124"/>
        <v/>
      </c>
      <c r="FH46" s="160">
        <f t="shared" ca="1" si="95"/>
        <v>0</v>
      </c>
      <c r="FI46" s="158">
        <f t="shared" ca="1" si="96"/>
        <v>0</v>
      </c>
      <c r="FJ46" s="159"/>
      <c r="FK46" s="158">
        <f t="shared" ca="1" si="97"/>
        <v>0</v>
      </c>
      <c r="FL46" s="158">
        <f t="shared" ca="1" si="98"/>
        <v>0</v>
      </c>
      <c r="FM46" s="158">
        <f t="shared" ca="1" si="99"/>
        <v>0</v>
      </c>
      <c r="FN46" s="158">
        <f t="shared" ca="1" si="100"/>
        <v>0</v>
      </c>
      <c r="FO46" s="159"/>
      <c r="FP46" s="164" t="str">
        <f t="shared" ca="1" si="21"/>
        <v/>
      </c>
      <c r="FQ46" s="214" t="str">
        <f t="shared" ca="1" si="101"/>
        <v/>
      </c>
      <c r="FR46" s="165" t="str">
        <f t="shared" ca="1" si="102"/>
        <v/>
      </c>
      <c r="FS46" s="166"/>
      <c r="FT46" s="167">
        <f t="shared" ca="1" si="22"/>
        <v>0</v>
      </c>
      <c r="FU46" s="168">
        <f t="shared" ca="1" si="23"/>
        <v>0</v>
      </c>
      <c r="FV46" s="168">
        <f t="shared" ca="1" si="24"/>
        <v>0</v>
      </c>
      <c r="FW46" s="168">
        <f t="shared" ca="1" si="25"/>
        <v>0</v>
      </c>
      <c r="FX46" s="168">
        <f t="shared" ca="1" si="26"/>
        <v>0</v>
      </c>
      <c r="FY46" s="168">
        <f t="shared" ca="1" si="27"/>
        <v>0</v>
      </c>
      <c r="FZ46" s="168">
        <f t="shared" ca="1" si="103"/>
        <v>0</v>
      </c>
      <c r="GA46" s="168">
        <f t="shared" ca="1" si="28"/>
        <v>0</v>
      </c>
      <c r="GB46" s="168">
        <f t="shared" ca="1" si="29"/>
        <v>0</v>
      </c>
      <c r="GC46" s="168">
        <f t="shared" ca="1" si="30"/>
        <v>0</v>
      </c>
      <c r="GD46" s="168">
        <f t="shared" ca="1" si="31"/>
        <v>0</v>
      </c>
      <c r="GE46" s="168">
        <f t="shared" ca="1" si="32"/>
        <v>0</v>
      </c>
      <c r="GF46" s="168">
        <f t="shared" ca="1" si="33"/>
        <v>0</v>
      </c>
      <c r="GG46" s="167">
        <f t="shared" ca="1" si="104"/>
        <v>0</v>
      </c>
      <c r="GH46" s="167">
        <f t="shared" ca="1" si="105"/>
        <v>0</v>
      </c>
      <c r="GI46" s="167">
        <f t="shared" ca="1" si="106"/>
        <v>0</v>
      </c>
      <c r="GJ46" s="167">
        <f t="shared" ca="1" si="107"/>
        <v>0</v>
      </c>
      <c r="GK46" s="167">
        <f t="shared" ca="1" si="108"/>
        <v>0</v>
      </c>
      <c r="GL46" s="163"/>
      <c r="GM46" s="169">
        <f t="shared" ca="1" si="34"/>
        <v>0</v>
      </c>
      <c r="GN46" s="169">
        <f t="shared" ca="1" si="35"/>
        <v>0</v>
      </c>
      <c r="GO46" s="169">
        <f t="shared" ca="1" si="36"/>
        <v>0</v>
      </c>
      <c r="GP46" s="169">
        <f t="shared" ca="1" si="37"/>
        <v>0</v>
      </c>
      <c r="GQ46" s="169">
        <f t="shared" ca="1" si="38"/>
        <v>0</v>
      </c>
      <c r="GR46" s="169">
        <f t="shared" ca="1" si="39"/>
        <v>0</v>
      </c>
      <c r="GS46" s="169">
        <f t="shared" ca="1" si="40"/>
        <v>0</v>
      </c>
      <c r="GT46" s="169">
        <f t="shared" ca="1" si="41"/>
        <v>0</v>
      </c>
      <c r="GU46" s="169">
        <f t="shared" ca="1" si="42"/>
        <v>0</v>
      </c>
      <c r="GV46" s="169">
        <f t="shared" ca="1" si="43"/>
        <v>0</v>
      </c>
      <c r="GW46" s="169">
        <f t="shared" ca="1" si="44"/>
        <v>0</v>
      </c>
      <c r="GX46" s="170">
        <f t="shared" ca="1" si="45"/>
        <v>0</v>
      </c>
      <c r="GY46" s="171">
        <f t="shared" ca="1" si="109"/>
        <v>0</v>
      </c>
      <c r="GZ46" s="171">
        <f t="shared" ca="1" si="110"/>
        <v>0</v>
      </c>
      <c r="HA46" s="172">
        <f t="shared" ca="1" si="111"/>
        <v>0</v>
      </c>
      <c r="HB46" s="216">
        <f t="shared" ca="1" si="112"/>
        <v>1</v>
      </c>
      <c r="HC46" s="172">
        <f t="shared" ca="1" si="113"/>
        <v>0</v>
      </c>
      <c r="HD46" s="173">
        <f t="shared" ca="1" si="46"/>
        <v>0</v>
      </c>
      <c r="HE46" s="174">
        <f t="shared" ca="1" si="47"/>
        <v>0</v>
      </c>
      <c r="HF46" s="175">
        <f t="shared" ca="1" si="48"/>
        <v>0</v>
      </c>
      <c r="HG46" s="176" t="str">
        <f t="shared" ca="1" si="114"/>
        <v/>
      </c>
      <c r="HH46" s="177">
        <f t="shared" ca="1" si="115"/>
        <v>0</v>
      </c>
      <c r="HI46" s="217" t="str">
        <f t="shared" ca="1" si="116"/>
        <v/>
      </c>
      <c r="HJ46" s="207">
        <f t="shared" ca="1" si="117"/>
        <v>0</v>
      </c>
      <c r="HK46" s="220">
        <f t="shared" ca="1" si="118"/>
        <v>1</v>
      </c>
      <c r="HL46" s="190">
        <f t="shared" ca="1" si="119"/>
        <v>0</v>
      </c>
      <c r="HN46" s="167" t="str">
        <f t="shared" ca="1" si="49"/>
        <v/>
      </c>
      <c r="HO46" s="167" t="str">
        <f t="shared" ca="1" si="49"/>
        <v/>
      </c>
      <c r="HP46" s="167" t="str">
        <f t="shared" ca="1" si="49"/>
        <v/>
      </c>
      <c r="HQ46" s="167" t="str">
        <f t="shared" ca="1" si="49"/>
        <v/>
      </c>
      <c r="HR46" s="167" t="str">
        <f t="shared" ca="1" si="49"/>
        <v/>
      </c>
      <c r="HS46" s="167" t="str">
        <f t="shared" ca="1" si="49"/>
        <v/>
      </c>
      <c r="HT46" s="167" t="str">
        <f t="shared" ca="1" si="50"/>
        <v/>
      </c>
      <c r="HU46" s="167" t="str">
        <f t="shared" ca="1" si="50"/>
        <v/>
      </c>
      <c r="HV46" s="167" t="str">
        <f t="shared" ca="1" si="50"/>
        <v/>
      </c>
      <c r="HW46" s="167" t="str">
        <f t="shared" ca="1" si="50"/>
        <v/>
      </c>
      <c r="HX46" s="167" t="str">
        <f t="shared" ca="1" si="50"/>
        <v/>
      </c>
      <c r="HY46" s="167" t="str">
        <f t="shared" ca="1" si="50"/>
        <v/>
      </c>
      <c r="HZ46" s="167">
        <f t="shared" ca="1" si="120"/>
        <v>0</v>
      </c>
      <c r="IA46" s="215">
        <f t="shared" ca="1" si="121"/>
        <v>0</v>
      </c>
    </row>
    <row r="47" spans="2:235" x14ac:dyDescent="0.15">
      <c r="B47" s="135">
        <v>33</v>
      </c>
      <c r="C47" s="492"/>
      <c r="D47" s="493"/>
      <c r="E47" s="498"/>
      <c r="F47" s="499"/>
      <c r="G47" s="18"/>
      <c r="H47" s="3"/>
      <c r="I47" s="3"/>
      <c r="J47" s="4"/>
      <c r="K47" s="492"/>
      <c r="L47" s="493"/>
      <c r="M47" s="200"/>
      <c r="N47" s="19"/>
      <c r="O47" s="11"/>
      <c r="P47" s="19"/>
      <c r="Q47" s="11"/>
      <c r="R47" s="3"/>
      <c r="S47" s="5"/>
      <c r="T47" s="6"/>
      <c r="U47" s="1"/>
      <c r="V47" s="8"/>
      <c r="W47" s="8"/>
      <c r="X47" s="8"/>
      <c r="Y47" s="8"/>
      <c r="Z47" s="8"/>
      <c r="AA47" s="8"/>
      <c r="AB47" s="8"/>
      <c r="AC47" s="8"/>
      <c r="AD47" s="14"/>
      <c r="AE47" s="17"/>
      <c r="AF47" s="14"/>
      <c r="AG47" s="13"/>
      <c r="AH47" s="14"/>
      <c r="AI47" s="17"/>
      <c r="AJ47" s="15"/>
      <c r="AK47" s="15"/>
      <c r="AL47" s="15"/>
      <c r="AM47" s="15"/>
      <c r="AN47" s="15"/>
      <c r="AO47" s="15"/>
      <c r="AP47" s="15"/>
      <c r="AQ47" s="15"/>
      <c r="AR47" s="15"/>
      <c r="AS47" s="15"/>
      <c r="AT47" s="15"/>
      <c r="AU47" s="15"/>
      <c r="AV47" s="206"/>
      <c r="AW47" s="202"/>
      <c r="AX47" s="12"/>
      <c r="AY47" s="19"/>
      <c r="AZ47" s="209"/>
      <c r="BA47" s="203"/>
      <c r="BB47" s="205" t="str">
        <f t="shared" ca="1" si="4"/>
        <v/>
      </c>
      <c r="BC47" s="201"/>
      <c r="BD47" s="201"/>
      <c r="BE47" s="136">
        <f t="shared" ca="1" si="51"/>
        <v>0</v>
      </c>
      <c r="BF47" s="137"/>
      <c r="BG47" s="138" t="str">
        <f t="shared" ca="1" si="52"/>
        <v>○</v>
      </c>
      <c r="BH47" s="138" t="str">
        <f t="shared" ca="1" si="53"/>
        <v/>
      </c>
      <c r="BI47" s="138"/>
      <c r="BJ47" s="138" t="str">
        <f t="shared" ca="1" si="54"/>
        <v/>
      </c>
      <c r="BK47" s="138" t="str">
        <f t="shared" ca="1" si="55"/>
        <v>○</v>
      </c>
      <c r="BL47" s="138"/>
      <c r="BM47" s="138"/>
      <c r="BN47" s="138" t="str">
        <f t="shared" ca="1" si="56"/>
        <v/>
      </c>
      <c r="BO47" s="138" t="str">
        <f t="shared" ca="1" si="57"/>
        <v>○</v>
      </c>
      <c r="BP47" s="138" t="str">
        <f t="shared" ca="1" si="58"/>
        <v/>
      </c>
      <c r="BQ47" s="138"/>
      <c r="BR47" s="178"/>
      <c r="BS47" s="180"/>
      <c r="BT47" s="180"/>
      <c r="BU47" s="180"/>
      <c r="BV47" s="180"/>
      <c r="BW47" s="180"/>
      <c r="BX47" s="180"/>
      <c r="BY47" s="180"/>
      <c r="BZ47" s="180"/>
      <c r="CA47" s="180"/>
      <c r="CB47" s="180"/>
      <c r="CC47" s="180"/>
      <c r="CD47" s="180"/>
      <c r="CE47" s="181"/>
      <c r="CF47" s="26">
        <v>46</v>
      </c>
      <c r="CG47" s="142">
        <f t="shared" ca="1" si="59"/>
        <v>33</v>
      </c>
      <c r="CH47" s="494">
        <f t="shared" ca="1" si="60"/>
        <v>0</v>
      </c>
      <c r="CI47" s="495"/>
      <c r="CJ47" s="496">
        <f t="shared" ca="1" si="61"/>
        <v>0</v>
      </c>
      <c r="CK47" s="497"/>
      <c r="CL47" s="143">
        <f t="shared" ca="1" si="62"/>
        <v>0</v>
      </c>
      <c r="CM47" s="142">
        <f t="shared" ca="1" si="63"/>
        <v>0</v>
      </c>
      <c r="CN47" s="144">
        <f t="shared" ca="1" si="64"/>
        <v>0</v>
      </c>
      <c r="CO47" s="145">
        <f t="shared" ca="1" si="65"/>
        <v>0</v>
      </c>
      <c r="CP47" s="494">
        <f t="shared" ca="1" si="66"/>
        <v>0</v>
      </c>
      <c r="CQ47" s="495"/>
      <c r="CR47" s="212">
        <f t="shared" ca="1" si="67"/>
        <v>1</v>
      </c>
      <c r="CS47" s="146">
        <f t="shared" ca="1" si="68"/>
        <v>0</v>
      </c>
      <c r="CT47" s="247">
        <f t="shared" ca="1" si="69"/>
        <v>12</v>
      </c>
      <c r="CU47" s="147">
        <f t="shared" ca="1" si="70"/>
        <v>0</v>
      </c>
      <c r="CV47" s="148">
        <f t="shared" ca="1" si="71"/>
        <v>0</v>
      </c>
      <c r="CW47" s="149">
        <f t="shared" ca="1" si="72"/>
        <v>0</v>
      </c>
      <c r="CX47" s="248">
        <f t="shared" ca="1" si="73"/>
        <v>0</v>
      </c>
      <c r="CY47" s="249">
        <f t="shared" ca="1" si="74"/>
        <v>0</v>
      </c>
      <c r="CZ47" s="142">
        <f t="shared" ca="1" si="75"/>
        <v>0</v>
      </c>
      <c r="DA47" s="150">
        <f t="shared" ca="1" si="76"/>
        <v>0</v>
      </c>
      <c r="DB47" s="149">
        <f t="shared" ca="1" si="77"/>
        <v>0</v>
      </c>
      <c r="DC47" s="149">
        <f t="shared" ca="1" si="78"/>
        <v>0</v>
      </c>
      <c r="DD47" s="142">
        <f t="shared" ca="1" si="79"/>
        <v>0</v>
      </c>
      <c r="DE47" s="213">
        <f t="shared" ca="1" si="80"/>
        <v>0</v>
      </c>
      <c r="DF47" s="142">
        <f t="shared" ca="1" si="81"/>
        <v>0</v>
      </c>
      <c r="DG47" s="151">
        <f t="shared" ca="1" si="82"/>
        <v>0</v>
      </c>
      <c r="DH47" s="152">
        <f t="shared" ca="1" si="83"/>
        <v>0</v>
      </c>
      <c r="DI47" s="213">
        <f t="shared" ca="1" si="84"/>
        <v>0</v>
      </c>
      <c r="DJ47" s="153"/>
      <c r="DK47" s="154">
        <f t="shared" ca="1" si="85"/>
        <v>0</v>
      </c>
      <c r="DL47" s="154">
        <f t="shared" ca="1" si="86"/>
        <v>0</v>
      </c>
      <c r="DM47" s="155">
        <f t="shared" ca="1" si="87"/>
        <v>0</v>
      </c>
      <c r="DN47" s="156">
        <f t="shared" ca="1" si="88"/>
        <v>1</v>
      </c>
      <c r="DO47" s="153"/>
      <c r="DP47" s="157">
        <f t="shared" ca="1" si="89"/>
        <v>0</v>
      </c>
      <c r="DQ47" s="158">
        <f t="shared" ca="1" si="90"/>
        <v>0</v>
      </c>
      <c r="DR47" s="158">
        <f t="shared" ca="1" si="5"/>
        <v>0</v>
      </c>
      <c r="DS47" s="158" t="str">
        <f t="shared" ca="1" si="91"/>
        <v/>
      </c>
      <c r="DT47" s="158">
        <f t="shared" ca="1" si="92"/>
        <v>0</v>
      </c>
      <c r="DU47" s="158" t="str">
        <f t="shared" ca="1" si="6"/>
        <v/>
      </c>
      <c r="DV47" s="159"/>
      <c r="DW47" s="157">
        <f t="shared" ca="1" si="7"/>
        <v>0</v>
      </c>
      <c r="DX47" s="151">
        <f t="shared" ca="1" si="8"/>
        <v>0</v>
      </c>
      <c r="DY47" s="151">
        <f t="shared" ca="1" si="9"/>
        <v>0</v>
      </c>
      <c r="DZ47" s="151">
        <f t="shared" ca="1" si="10"/>
        <v>0</v>
      </c>
      <c r="EA47" s="151">
        <f t="shared" ca="1" si="11"/>
        <v>0</v>
      </c>
      <c r="EB47" s="151">
        <f t="shared" ca="1" si="12"/>
        <v>0</v>
      </c>
      <c r="EC47" s="151">
        <f t="shared" ca="1" si="13"/>
        <v>0</v>
      </c>
      <c r="ED47" s="151">
        <f t="shared" ca="1" si="14"/>
        <v>0</v>
      </c>
      <c r="EE47" s="151">
        <f t="shared" ca="1" si="15"/>
        <v>0</v>
      </c>
      <c r="EF47" s="151">
        <f t="shared" ca="1" si="16"/>
        <v>0</v>
      </c>
      <c r="EG47" s="151">
        <f t="shared" ca="1" si="17"/>
        <v>0</v>
      </c>
      <c r="EH47" s="151">
        <f t="shared" ca="1" si="18"/>
        <v>0</v>
      </c>
      <c r="EI47" s="158">
        <f t="shared" ca="1" si="93"/>
        <v>0</v>
      </c>
      <c r="EJ47" s="158">
        <f t="shared" ca="1" si="93"/>
        <v>0</v>
      </c>
      <c r="EK47" s="158">
        <f t="shared" ca="1" si="93"/>
        <v>0</v>
      </c>
      <c r="EL47" s="158">
        <f t="shared" ca="1" si="93"/>
        <v>0</v>
      </c>
      <c r="EM47" s="158">
        <f t="shared" ca="1" si="93"/>
        <v>0</v>
      </c>
      <c r="EN47" s="158">
        <f t="shared" ca="1" si="93"/>
        <v>0</v>
      </c>
      <c r="EO47" s="158">
        <f t="shared" ca="1" si="93"/>
        <v>0</v>
      </c>
      <c r="EP47" s="158">
        <f t="shared" ca="1" si="93"/>
        <v>0</v>
      </c>
      <c r="EQ47" s="158">
        <f t="shared" ca="1" si="93"/>
        <v>0</v>
      </c>
      <c r="ER47" s="158">
        <f t="shared" ca="1" si="93"/>
        <v>0</v>
      </c>
      <c r="ES47" s="158">
        <f t="shared" ca="1" si="93"/>
        <v>0</v>
      </c>
      <c r="ET47" s="158">
        <f t="shared" ca="1" si="93"/>
        <v>0</v>
      </c>
      <c r="EU47" s="160">
        <f t="shared" ca="1" si="94"/>
        <v>0</v>
      </c>
      <c r="EV47" s="158" t="str">
        <f t="shared" ca="1" si="124"/>
        <v/>
      </c>
      <c r="EW47" s="158" t="str">
        <f t="shared" ca="1" si="124"/>
        <v/>
      </c>
      <c r="EX47" s="158" t="str">
        <f t="shared" ca="1" si="124"/>
        <v/>
      </c>
      <c r="EY47" s="158" t="str">
        <f t="shared" ca="1" si="124"/>
        <v/>
      </c>
      <c r="EZ47" s="158" t="str">
        <f t="shared" ca="1" si="124"/>
        <v/>
      </c>
      <c r="FA47" s="158" t="str">
        <f t="shared" ca="1" si="124"/>
        <v/>
      </c>
      <c r="FB47" s="158" t="str">
        <f t="shared" ca="1" si="124"/>
        <v/>
      </c>
      <c r="FC47" s="158" t="str">
        <f t="shared" ca="1" si="124"/>
        <v/>
      </c>
      <c r="FD47" s="158" t="str">
        <f t="shared" ca="1" si="124"/>
        <v/>
      </c>
      <c r="FE47" s="158" t="str">
        <f t="shared" ca="1" si="124"/>
        <v/>
      </c>
      <c r="FF47" s="158" t="str">
        <f t="shared" ca="1" si="124"/>
        <v/>
      </c>
      <c r="FG47" s="158" t="str">
        <f t="shared" ca="1" si="124"/>
        <v/>
      </c>
      <c r="FH47" s="160">
        <f t="shared" ca="1" si="95"/>
        <v>0</v>
      </c>
      <c r="FI47" s="158">
        <f t="shared" ca="1" si="96"/>
        <v>0</v>
      </c>
      <c r="FJ47" s="159"/>
      <c r="FK47" s="158">
        <f t="shared" ca="1" si="97"/>
        <v>0</v>
      </c>
      <c r="FL47" s="158">
        <f t="shared" ca="1" si="98"/>
        <v>0</v>
      </c>
      <c r="FM47" s="158">
        <f t="shared" ca="1" si="99"/>
        <v>0</v>
      </c>
      <c r="FN47" s="158">
        <f t="shared" ca="1" si="100"/>
        <v>0</v>
      </c>
      <c r="FO47" s="159"/>
      <c r="FP47" s="164" t="str">
        <f t="shared" ca="1" si="21"/>
        <v/>
      </c>
      <c r="FQ47" s="214" t="str">
        <f t="shared" ca="1" si="101"/>
        <v/>
      </c>
      <c r="FR47" s="165" t="str">
        <f t="shared" ca="1" si="102"/>
        <v/>
      </c>
      <c r="FS47" s="166"/>
      <c r="FT47" s="167">
        <f t="shared" ca="1" si="22"/>
        <v>0</v>
      </c>
      <c r="FU47" s="168">
        <f t="shared" ca="1" si="23"/>
        <v>0</v>
      </c>
      <c r="FV47" s="168">
        <f t="shared" ca="1" si="24"/>
        <v>0</v>
      </c>
      <c r="FW47" s="168">
        <f t="shared" ca="1" si="25"/>
        <v>0</v>
      </c>
      <c r="FX47" s="168">
        <f t="shared" ca="1" si="26"/>
        <v>0</v>
      </c>
      <c r="FY47" s="168">
        <f t="shared" ca="1" si="27"/>
        <v>0</v>
      </c>
      <c r="FZ47" s="168">
        <f t="shared" ca="1" si="103"/>
        <v>0</v>
      </c>
      <c r="GA47" s="168">
        <f t="shared" ca="1" si="28"/>
        <v>0</v>
      </c>
      <c r="GB47" s="168">
        <f t="shared" ca="1" si="29"/>
        <v>0</v>
      </c>
      <c r="GC47" s="168">
        <f t="shared" ca="1" si="30"/>
        <v>0</v>
      </c>
      <c r="GD47" s="168">
        <f t="shared" ca="1" si="31"/>
        <v>0</v>
      </c>
      <c r="GE47" s="168">
        <f t="shared" ca="1" si="32"/>
        <v>0</v>
      </c>
      <c r="GF47" s="168">
        <f t="shared" ca="1" si="33"/>
        <v>0</v>
      </c>
      <c r="GG47" s="167">
        <f t="shared" ca="1" si="104"/>
        <v>0</v>
      </c>
      <c r="GH47" s="167">
        <f t="shared" ca="1" si="105"/>
        <v>0</v>
      </c>
      <c r="GI47" s="167">
        <f t="shared" ca="1" si="106"/>
        <v>0</v>
      </c>
      <c r="GJ47" s="167">
        <f t="shared" ca="1" si="107"/>
        <v>0</v>
      </c>
      <c r="GK47" s="167">
        <f t="shared" ca="1" si="108"/>
        <v>0</v>
      </c>
      <c r="GL47" s="163"/>
      <c r="GM47" s="169">
        <f t="shared" ca="1" si="34"/>
        <v>0</v>
      </c>
      <c r="GN47" s="169">
        <f t="shared" ca="1" si="35"/>
        <v>0</v>
      </c>
      <c r="GO47" s="169">
        <f t="shared" ca="1" si="36"/>
        <v>0</v>
      </c>
      <c r="GP47" s="169">
        <f t="shared" ca="1" si="37"/>
        <v>0</v>
      </c>
      <c r="GQ47" s="169">
        <f t="shared" ca="1" si="38"/>
        <v>0</v>
      </c>
      <c r="GR47" s="169">
        <f t="shared" ca="1" si="39"/>
        <v>0</v>
      </c>
      <c r="GS47" s="169">
        <f t="shared" ca="1" si="40"/>
        <v>0</v>
      </c>
      <c r="GT47" s="169">
        <f t="shared" ca="1" si="41"/>
        <v>0</v>
      </c>
      <c r="GU47" s="169">
        <f t="shared" ca="1" si="42"/>
        <v>0</v>
      </c>
      <c r="GV47" s="169">
        <f t="shared" ca="1" si="43"/>
        <v>0</v>
      </c>
      <c r="GW47" s="169">
        <f t="shared" ca="1" si="44"/>
        <v>0</v>
      </c>
      <c r="GX47" s="170">
        <f t="shared" ca="1" si="45"/>
        <v>0</v>
      </c>
      <c r="GY47" s="171">
        <f t="shared" ca="1" si="109"/>
        <v>0</v>
      </c>
      <c r="GZ47" s="171">
        <f t="shared" ca="1" si="110"/>
        <v>0</v>
      </c>
      <c r="HA47" s="172">
        <f t="shared" ca="1" si="111"/>
        <v>0</v>
      </c>
      <c r="HB47" s="216">
        <f t="shared" ca="1" si="112"/>
        <v>1</v>
      </c>
      <c r="HC47" s="172">
        <f t="shared" ca="1" si="113"/>
        <v>0</v>
      </c>
      <c r="HD47" s="173">
        <f t="shared" ca="1" si="46"/>
        <v>0</v>
      </c>
      <c r="HE47" s="174">
        <f t="shared" ca="1" si="47"/>
        <v>0</v>
      </c>
      <c r="HF47" s="175">
        <f t="shared" ca="1" si="48"/>
        <v>0</v>
      </c>
      <c r="HG47" s="176" t="str">
        <f t="shared" ca="1" si="114"/>
        <v/>
      </c>
      <c r="HH47" s="177">
        <f t="shared" ca="1" si="115"/>
        <v>0</v>
      </c>
      <c r="HI47" s="217" t="str">
        <f t="shared" ca="1" si="116"/>
        <v/>
      </c>
      <c r="HJ47" s="207">
        <f t="shared" ca="1" si="117"/>
        <v>0</v>
      </c>
      <c r="HK47" s="220">
        <f t="shared" ca="1" si="118"/>
        <v>1</v>
      </c>
      <c r="HL47" s="190">
        <f t="shared" ca="1" si="119"/>
        <v>0</v>
      </c>
      <c r="HN47" s="167" t="str">
        <f t="shared" ref="HN47:HS78" ca="1" si="125">IF(OR(GM47="入学",GM47="在籍",GM47="家計急変",GM47="留学",GM47="編入学",GM47="退学",GM47="除籍",GM47="卒業",GM47="支援停止",GM47="認定取消",GM47="編入学○",GM47="早期卒業",GM47="支援終了",GM47="停学終了",),FT47,"")</f>
        <v/>
      </c>
      <c r="HO47" s="167" t="str">
        <f t="shared" ca="1" si="125"/>
        <v/>
      </c>
      <c r="HP47" s="167" t="str">
        <f t="shared" ca="1" si="125"/>
        <v/>
      </c>
      <c r="HQ47" s="167" t="str">
        <f t="shared" ca="1" si="125"/>
        <v/>
      </c>
      <c r="HR47" s="167" t="str">
        <f t="shared" ca="1" si="125"/>
        <v/>
      </c>
      <c r="HS47" s="167" t="str">
        <f t="shared" ca="1" si="125"/>
        <v/>
      </c>
      <c r="HT47" s="167" t="str">
        <f t="shared" ref="HT47:HY78" ca="1" si="126">IF(OR(GS47="入学",GS47="在籍",GS47="家計急変",GS47="留学",GS47="編入学",GS47="退学",GS47="除籍",GS47="卒業",GS47="支援停止",GS47="認定取消",GS47="編入学○",GS47="早期卒業",GS47="支援終了",GS47="停学終了",),GA47,"")</f>
        <v/>
      </c>
      <c r="HU47" s="167" t="str">
        <f t="shared" ca="1" si="126"/>
        <v/>
      </c>
      <c r="HV47" s="167" t="str">
        <f t="shared" ca="1" si="126"/>
        <v/>
      </c>
      <c r="HW47" s="167" t="str">
        <f t="shared" ca="1" si="126"/>
        <v/>
      </c>
      <c r="HX47" s="167" t="str">
        <f t="shared" ca="1" si="126"/>
        <v/>
      </c>
      <c r="HY47" s="167" t="str">
        <f t="shared" ca="1" si="126"/>
        <v/>
      </c>
      <c r="HZ47" s="167">
        <f t="shared" ca="1" si="120"/>
        <v>0</v>
      </c>
      <c r="IA47" s="215">
        <f t="shared" ca="1" si="121"/>
        <v>0</v>
      </c>
    </row>
    <row r="48" spans="2:235" x14ac:dyDescent="0.15">
      <c r="B48" s="135">
        <v>34</v>
      </c>
      <c r="C48" s="492"/>
      <c r="D48" s="493"/>
      <c r="E48" s="498"/>
      <c r="F48" s="499"/>
      <c r="G48" s="18"/>
      <c r="H48" s="3"/>
      <c r="I48" s="3"/>
      <c r="J48" s="4"/>
      <c r="K48" s="492"/>
      <c r="L48" s="493"/>
      <c r="M48" s="200"/>
      <c r="N48" s="19"/>
      <c r="O48" s="11"/>
      <c r="P48" s="19"/>
      <c r="Q48" s="11"/>
      <c r="R48" s="3"/>
      <c r="S48" s="5"/>
      <c r="T48" s="6"/>
      <c r="U48" s="1"/>
      <c r="V48" s="8"/>
      <c r="W48" s="8"/>
      <c r="X48" s="8"/>
      <c r="Y48" s="8"/>
      <c r="Z48" s="8"/>
      <c r="AA48" s="8"/>
      <c r="AB48" s="8"/>
      <c r="AC48" s="8"/>
      <c r="AD48" s="14"/>
      <c r="AE48" s="17"/>
      <c r="AF48" s="14"/>
      <c r="AG48" s="17"/>
      <c r="AH48" s="14"/>
      <c r="AI48" s="17"/>
      <c r="AJ48" s="15"/>
      <c r="AK48" s="15"/>
      <c r="AL48" s="15"/>
      <c r="AM48" s="15"/>
      <c r="AN48" s="15"/>
      <c r="AO48" s="15"/>
      <c r="AP48" s="15"/>
      <c r="AQ48" s="15"/>
      <c r="AR48" s="15"/>
      <c r="AS48" s="15"/>
      <c r="AT48" s="15"/>
      <c r="AU48" s="15"/>
      <c r="AV48" s="206"/>
      <c r="AW48" s="202"/>
      <c r="AX48" s="12"/>
      <c r="AY48" s="19"/>
      <c r="AZ48" s="209"/>
      <c r="BA48" s="203"/>
      <c r="BB48" s="205" t="str">
        <f t="shared" ca="1" si="4"/>
        <v/>
      </c>
      <c r="BC48" s="201"/>
      <c r="BD48" s="201"/>
      <c r="BE48" s="136">
        <f t="shared" ca="1" si="51"/>
        <v>0</v>
      </c>
      <c r="BF48" s="137"/>
      <c r="BG48" s="138" t="str">
        <f t="shared" ca="1" si="52"/>
        <v>○</v>
      </c>
      <c r="BH48" s="138" t="str">
        <f t="shared" ca="1" si="53"/>
        <v/>
      </c>
      <c r="BI48" s="138"/>
      <c r="BJ48" s="138" t="str">
        <f t="shared" ca="1" si="54"/>
        <v/>
      </c>
      <c r="BK48" s="138" t="str">
        <f t="shared" ca="1" si="55"/>
        <v>○</v>
      </c>
      <c r="BL48" s="138"/>
      <c r="BM48" s="138"/>
      <c r="BN48" s="138" t="str">
        <f t="shared" ca="1" si="56"/>
        <v/>
      </c>
      <c r="BO48" s="138" t="str">
        <f t="shared" ca="1" si="57"/>
        <v>○</v>
      </c>
      <c r="BP48" s="138" t="str">
        <f t="shared" ca="1" si="58"/>
        <v/>
      </c>
      <c r="BQ48" s="138"/>
      <c r="BR48" s="178"/>
      <c r="BS48" s="180"/>
      <c r="BT48" s="180"/>
      <c r="BU48" s="180"/>
      <c r="BV48" s="180"/>
      <c r="BW48" s="180"/>
      <c r="BX48" s="180"/>
      <c r="BY48" s="180"/>
      <c r="BZ48" s="180"/>
      <c r="CA48" s="180"/>
      <c r="CB48" s="180"/>
      <c r="CC48" s="180"/>
      <c r="CD48" s="180"/>
      <c r="CE48" s="181"/>
      <c r="CF48" s="26">
        <v>47</v>
      </c>
      <c r="CG48" s="142">
        <f t="shared" ca="1" si="59"/>
        <v>34</v>
      </c>
      <c r="CH48" s="494">
        <f t="shared" ca="1" si="60"/>
        <v>0</v>
      </c>
      <c r="CI48" s="495"/>
      <c r="CJ48" s="496">
        <f t="shared" ca="1" si="61"/>
        <v>0</v>
      </c>
      <c r="CK48" s="497"/>
      <c r="CL48" s="143">
        <f t="shared" ca="1" si="62"/>
        <v>0</v>
      </c>
      <c r="CM48" s="142">
        <f t="shared" ca="1" si="63"/>
        <v>0</v>
      </c>
      <c r="CN48" s="144">
        <f t="shared" ca="1" si="64"/>
        <v>0</v>
      </c>
      <c r="CO48" s="145">
        <f t="shared" ca="1" si="65"/>
        <v>0</v>
      </c>
      <c r="CP48" s="494">
        <f t="shared" ca="1" si="66"/>
        <v>0</v>
      </c>
      <c r="CQ48" s="495"/>
      <c r="CR48" s="212">
        <f t="shared" ca="1" si="67"/>
        <v>1</v>
      </c>
      <c r="CS48" s="146">
        <f t="shared" ca="1" si="68"/>
        <v>0</v>
      </c>
      <c r="CT48" s="247">
        <f t="shared" ca="1" si="69"/>
        <v>12</v>
      </c>
      <c r="CU48" s="147">
        <f t="shared" ca="1" si="70"/>
        <v>0</v>
      </c>
      <c r="CV48" s="148">
        <f t="shared" ca="1" si="71"/>
        <v>0</v>
      </c>
      <c r="CW48" s="149">
        <f t="shared" ca="1" si="72"/>
        <v>0</v>
      </c>
      <c r="CX48" s="248">
        <f t="shared" ca="1" si="73"/>
        <v>0</v>
      </c>
      <c r="CY48" s="249">
        <f t="shared" ca="1" si="74"/>
        <v>0</v>
      </c>
      <c r="CZ48" s="142">
        <f t="shared" ca="1" si="75"/>
        <v>0</v>
      </c>
      <c r="DA48" s="150">
        <f t="shared" ca="1" si="76"/>
        <v>0</v>
      </c>
      <c r="DB48" s="149">
        <f t="shared" ca="1" si="77"/>
        <v>0</v>
      </c>
      <c r="DC48" s="149">
        <f t="shared" ca="1" si="78"/>
        <v>0</v>
      </c>
      <c r="DD48" s="142">
        <f t="shared" ca="1" si="79"/>
        <v>0</v>
      </c>
      <c r="DE48" s="213">
        <f t="shared" ca="1" si="80"/>
        <v>0</v>
      </c>
      <c r="DF48" s="142">
        <f t="shared" ca="1" si="81"/>
        <v>0</v>
      </c>
      <c r="DG48" s="151">
        <f t="shared" ca="1" si="82"/>
        <v>0</v>
      </c>
      <c r="DH48" s="152">
        <f t="shared" ca="1" si="83"/>
        <v>0</v>
      </c>
      <c r="DI48" s="213">
        <f t="shared" ca="1" si="84"/>
        <v>0</v>
      </c>
      <c r="DJ48" s="153"/>
      <c r="DK48" s="154">
        <f t="shared" ca="1" si="85"/>
        <v>0</v>
      </c>
      <c r="DL48" s="154">
        <f t="shared" ca="1" si="86"/>
        <v>0</v>
      </c>
      <c r="DM48" s="155">
        <f t="shared" ca="1" si="87"/>
        <v>0</v>
      </c>
      <c r="DN48" s="156">
        <f t="shared" ca="1" si="88"/>
        <v>1</v>
      </c>
      <c r="DO48" s="153"/>
      <c r="DP48" s="157">
        <f t="shared" ca="1" si="89"/>
        <v>0</v>
      </c>
      <c r="DQ48" s="158">
        <f t="shared" ca="1" si="90"/>
        <v>0</v>
      </c>
      <c r="DR48" s="158">
        <f t="shared" ca="1" si="5"/>
        <v>0</v>
      </c>
      <c r="DS48" s="158" t="str">
        <f t="shared" ca="1" si="91"/>
        <v/>
      </c>
      <c r="DT48" s="158">
        <f t="shared" ca="1" si="92"/>
        <v>0</v>
      </c>
      <c r="DU48" s="158" t="str">
        <f t="shared" ca="1" si="6"/>
        <v/>
      </c>
      <c r="DV48" s="159"/>
      <c r="DW48" s="157">
        <f t="shared" ca="1" si="7"/>
        <v>0</v>
      </c>
      <c r="DX48" s="151">
        <f t="shared" ca="1" si="8"/>
        <v>0</v>
      </c>
      <c r="DY48" s="151">
        <f t="shared" ca="1" si="9"/>
        <v>0</v>
      </c>
      <c r="DZ48" s="151">
        <f t="shared" ca="1" si="10"/>
        <v>0</v>
      </c>
      <c r="EA48" s="151">
        <f t="shared" ca="1" si="11"/>
        <v>0</v>
      </c>
      <c r="EB48" s="151">
        <f t="shared" ca="1" si="12"/>
        <v>0</v>
      </c>
      <c r="EC48" s="151">
        <f t="shared" ca="1" si="13"/>
        <v>0</v>
      </c>
      <c r="ED48" s="151">
        <f t="shared" ca="1" si="14"/>
        <v>0</v>
      </c>
      <c r="EE48" s="151">
        <f t="shared" ca="1" si="15"/>
        <v>0</v>
      </c>
      <c r="EF48" s="151">
        <f t="shared" ca="1" si="16"/>
        <v>0</v>
      </c>
      <c r="EG48" s="151">
        <f t="shared" ca="1" si="17"/>
        <v>0</v>
      </c>
      <c r="EH48" s="151">
        <f t="shared" ca="1" si="18"/>
        <v>0</v>
      </c>
      <c r="EI48" s="158">
        <f t="shared" ca="1" si="93"/>
        <v>0</v>
      </c>
      <c r="EJ48" s="158">
        <f t="shared" ca="1" si="93"/>
        <v>0</v>
      </c>
      <c r="EK48" s="158">
        <f t="shared" ca="1" si="93"/>
        <v>0</v>
      </c>
      <c r="EL48" s="158">
        <f t="shared" ca="1" si="93"/>
        <v>0</v>
      </c>
      <c r="EM48" s="158">
        <f t="shared" ca="1" si="93"/>
        <v>0</v>
      </c>
      <c r="EN48" s="158">
        <f t="shared" ca="1" si="93"/>
        <v>0</v>
      </c>
      <c r="EO48" s="158">
        <f t="shared" ca="1" si="93"/>
        <v>0</v>
      </c>
      <c r="EP48" s="158">
        <f t="shared" ca="1" si="93"/>
        <v>0</v>
      </c>
      <c r="EQ48" s="158">
        <f t="shared" ca="1" si="93"/>
        <v>0</v>
      </c>
      <c r="ER48" s="158">
        <f t="shared" ca="1" si="93"/>
        <v>0</v>
      </c>
      <c r="ES48" s="158">
        <f t="shared" ca="1" si="93"/>
        <v>0</v>
      </c>
      <c r="ET48" s="158">
        <f t="shared" ca="1" si="93"/>
        <v>0</v>
      </c>
      <c r="EU48" s="160">
        <f t="shared" ca="1" si="94"/>
        <v>0</v>
      </c>
      <c r="EV48" s="158" t="str">
        <f t="shared" ca="1" si="124"/>
        <v/>
      </c>
      <c r="EW48" s="158" t="str">
        <f t="shared" ca="1" si="124"/>
        <v/>
      </c>
      <c r="EX48" s="158" t="str">
        <f t="shared" ca="1" si="124"/>
        <v/>
      </c>
      <c r="EY48" s="158" t="str">
        <f t="shared" ca="1" si="124"/>
        <v/>
      </c>
      <c r="EZ48" s="158" t="str">
        <f t="shared" ca="1" si="124"/>
        <v/>
      </c>
      <c r="FA48" s="158" t="str">
        <f t="shared" ca="1" si="124"/>
        <v/>
      </c>
      <c r="FB48" s="158" t="str">
        <f t="shared" ca="1" si="124"/>
        <v/>
      </c>
      <c r="FC48" s="158" t="str">
        <f t="shared" ca="1" si="124"/>
        <v/>
      </c>
      <c r="FD48" s="158" t="str">
        <f t="shared" ca="1" si="124"/>
        <v/>
      </c>
      <c r="FE48" s="158" t="str">
        <f t="shared" ca="1" si="124"/>
        <v/>
      </c>
      <c r="FF48" s="158" t="str">
        <f t="shared" ca="1" si="124"/>
        <v/>
      </c>
      <c r="FG48" s="158" t="str">
        <f t="shared" ca="1" si="124"/>
        <v/>
      </c>
      <c r="FH48" s="160">
        <f t="shared" ca="1" si="95"/>
        <v>0</v>
      </c>
      <c r="FI48" s="158">
        <f t="shared" ca="1" si="96"/>
        <v>0</v>
      </c>
      <c r="FJ48" s="159"/>
      <c r="FK48" s="158">
        <f t="shared" ca="1" si="97"/>
        <v>0</v>
      </c>
      <c r="FL48" s="158">
        <f t="shared" ca="1" si="98"/>
        <v>0</v>
      </c>
      <c r="FM48" s="158">
        <f t="shared" ca="1" si="99"/>
        <v>0</v>
      </c>
      <c r="FN48" s="158">
        <f t="shared" ca="1" si="100"/>
        <v>0</v>
      </c>
      <c r="FO48" s="159"/>
      <c r="FP48" s="164" t="str">
        <f t="shared" ca="1" si="21"/>
        <v/>
      </c>
      <c r="FQ48" s="214" t="str">
        <f t="shared" ca="1" si="101"/>
        <v/>
      </c>
      <c r="FR48" s="165" t="str">
        <f t="shared" ca="1" si="102"/>
        <v/>
      </c>
      <c r="FS48" s="166"/>
      <c r="FT48" s="167">
        <f t="shared" ca="1" si="22"/>
        <v>0</v>
      </c>
      <c r="FU48" s="168">
        <f t="shared" ca="1" si="23"/>
        <v>0</v>
      </c>
      <c r="FV48" s="168">
        <f t="shared" ca="1" si="24"/>
        <v>0</v>
      </c>
      <c r="FW48" s="168">
        <f t="shared" ca="1" si="25"/>
        <v>0</v>
      </c>
      <c r="FX48" s="168">
        <f t="shared" ca="1" si="26"/>
        <v>0</v>
      </c>
      <c r="FY48" s="168">
        <f t="shared" ca="1" si="27"/>
        <v>0</v>
      </c>
      <c r="FZ48" s="168">
        <f t="shared" ca="1" si="103"/>
        <v>0</v>
      </c>
      <c r="GA48" s="168">
        <f t="shared" ca="1" si="28"/>
        <v>0</v>
      </c>
      <c r="GB48" s="168">
        <f t="shared" ca="1" si="29"/>
        <v>0</v>
      </c>
      <c r="GC48" s="168">
        <f t="shared" ca="1" si="30"/>
        <v>0</v>
      </c>
      <c r="GD48" s="168">
        <f t="shared" ca="1" si="31"/>
        <v>0</v>
      </c>
      <c r="GE48" s="168">
        <f t="shared" ca="1" si="32"/>
        <v>0</v>
      </c>
      <c r="GF48" s="168">
        <f t="shared" ca="1" si="33"/>
        <v>0</v>
      </c>
      <c r="GG48" s="167">
        <f t="shared" ca="1" si="104"/>
        <v>0</v>
      </c>
      <c r="GH48" s="167">
        <f t="shared" ca="1" si="105"/>
        <v>0</v>
      </c>
      <c r="GI48" s="167">
        <f t="shared" ca="1" si="106"/>
        <v>0</v>
      </c>
      <c r="GJ48" s="167">
        <f t="shared" ca="1" si="107"/>
        <v>0</v>
      </c>
      <c r="GK48" s="167">
        <f t="shared" ca="1" si="108"/>
        <v>0</v>
      </c>
      <c r="GL48" s="163"/>
      <c r="GM48" s="169">
        <f t="shared" ca="1" si="34"/>
        <v>0</v>
      </c>
      <c r="GN48" s="169">
        <f t="shared" ca="1" si="35"/>
        <v>0</v>
      </c>
      <c r="GO48" s="169">
        <f t="shared" ca="1" si="36"/>
        <v>0</v>
      </c>
      <c r="GP48" s="169">
        <f t="shared" ca="1" si="37"/>
        <v>0</v>
      </c>
      <c r="GQ48" s="169">
        <f t="shared" ca="1" si="38"/>
        <v>0</v>
      </c>
      <c r="GR48" s="169">
        <f t="shared" ca="1" si="39"/>
        <v>0</v>
      </c>
      <c r="GS48" s="169">
        <f t="shared" ca="1" si="40"/>
        <v>0</v>
      </c>
      <c r="GT48" s="169">
        <f t="shared" ca="1" si="41"/>
        <v>0</v>
      </c>
      <c r="GU48" s="169">
        <f t="shared" ca="1" si="42"/>
        <v>0</v>
      </c>
      <c r="GV48" s="169">
        <f t="shared" ca="1" si="43"/>
        <v>0</v>
      </c>
      <c r="GW48" s="169">
        <f t="shared" ca="1" si="44"/>
        <v>0</v>
      </c>
      <c r="GX48" s="170">
        <f t="shared" ca="1" si="45"/>
        <v>0</v>
      </c>
      <c r="GY48" s="171">
        <f t="shared" ca="1" si="109"/>
        <v>0</v>
      </c>
      <c r="GZ48" s="171">
        <f t="shared" ca="1" si="110"/>
        <v>0</v>
      </c>
      <c r="HA48" s="172">
        <f t="shared" ca="1" si="111"/>
        <v>0</v>
      </c>
      <c r="HB48" s="216">
        <f t="shared" ca="1" si="112"/>
        <v>1</v>
      </c>
      <c r="HC48" s="172">
        <f t="shared" ca="1" si="113"/>
        <v>0</v>
      </c>
      <c r="HD48" s="173">
        <f t="shared" ca="1" si="46"/>
        <v>0</v>
      </c>
      <c r="HE48" s="174">
        <f t="shared" ca="1" si="47"/>
        <v>0</v>
      </c>
      <c r="HF48" s="175">
        <f t="shared" ca="1" si="48"/>
        <v>0</v>
      </c>
      <c r="HG48" s="176" t="str">
        <f t="shared" ca="1" si="114"/>
        <v/>
      </c>
      <c r="HH48" s="177">
        <f t="shared" ca="1" si="115"/>
        <v>0</v>
      </c>
      <c r="HI48" s="217" t="str">
        <f t="shared" ca="1" si="116"/>
        <v/>
      </c>
      <c r="HJ48" s="207">
        <f t="shared" ca="1" si="117"/>
        <v>0</v>
      </c>
      <c r="HK48" s="220">
        <f t="shared" ca="1" si="118"/>
        <v>1</v>
      </c>
      <c r="HL48" s="190">
        <f t="shared" ca="1" si="119"/>
        <v>0</v>
      </c>
      <c r="HN48" s="167" t="str">
        <f t="shared" ca="1" si="125"/>
        <v/>
      </c>
      <c r="HO48" s="167" t="str">
        <f t="shared" ca="1" si="125"/>
        <v/>
      </c>
      <c r="HP48" s="167" t="str">
        <f t="shared" ca="1" si="125"/>
        <v/>
      </c>
      <c r="HQ48" s="167" t="str">
        <f t="shared" ca="1" si="125"/>
        <v/>
      </c>
      <c r="HR48" s="167" t="str">
        <f t="shared" ca="1" si="125"/>
        <v/>
      </c>
      <c r="HS48" s="167" t="str">
        <f t="shared" ca="1" si="125"/>
        <v/>
      </c>
      <c r="HT48" s="167" t="str">
        <f t="shared" ca="1" si="126"/>
        <v/>
      </c>
      <c r="HU48" s="167" t="str">
        <f t="shared" ca="1" si="126"/>
        <v/>
      </c>
      <c r="HV48" s="167" t="str">
        <f t="shared" ca="1" si="126"/>
        <v/>
      </c>
      <c r="HW48" s="167" t="str">
        <f t="shared" ca="1" si="126"/>
        <v/>
      </c>
      <c r="HX48" s="167" t="str">
        <f t="shared" ca="1" si="126"/>
        <v/>
      </c>
      <c r="HY48" s="167" t="str">
        <f t="shared" ca="1" si="126"/>
        <v/>
      </c>
      <c r="HZ48" s="167">
        <f t="shared" ca="1" si="120"/>
        <v>0</v>
      </c>
      <c r="IA48" s="215">
        <f t="shared" ca="1" si="121"/>
        <v>0</v>
      </c>
    </row>
    <row r="49" spans="2:235" x14ac:dyDescent="0.15">
      <c r="B49" s="135">
        <v>35</v>
      </c>
      <c r="C49" s="492"/>
      <c r="D49" s="493"/>
      <c r="E49" s="498"/>
      <c r="F49" s="499"/>
      <c r="G49" s="18"/>
      <c r="H49" s="3"/>
      <c r="I49" s="3"/>
      <c r="J49" s="4"/>
      <c r="K49" s="492"/>
      <c r="L49" s="493"/>
      <c r="M49" s="200"/>
      <c r="N49" s="19"/>
      <c r="O49" s="11"/>
      <c r="P49" s="19"/>
      <c r="Q49" s="11"/>
      <c r="R49" s="3"/>
      <c r="S49" s="5"/>
      <c r="T49" s="6"/>
      <c r="U49" s="1"/>
      <c r="V49" s="8"/>
      <c r="W49" s="8"/>
      <c r="X49" s="8"/>
      <c r="Y49" s="8"/>
      <c r="Z49" s="8"/>
      <c r="AA49" s="8"/>
      <c r="AB49" s="8"/>
      <c r="AC49" s="8"/>
      <c r="AD49" s="14"/>
      <c r="AE49" s="17"/>
      <c r="AF49" s="14"/>
      <c r="AG49" s="17"/>
      <c r="AH49" s="14"/>
      <c r="AI49" s="17"/>
      <c r="AJ49" s="15"/>
      <c r="AK49" s="15"/>
      <c r="AL49" s="15"/>
      <c r="AM49" s="15"/>
      <c r="AN49" s="15"/>
      <c r="AO49" s="15"/>
      <c r="AP49" s="15"/>
      <c r="AQ49" s="15"/>
      <c r="AR49" s="15"/>
      <c r="AS49" s="15"/>
      <c r="AT49" s="15"/>
      <c r="AU49" s="15"/>
      <c r="AV49" s="206"/>
      <c r="AW49" s="202"/>
      <c r="AX49" s="12"/>
      <c r="AY49" s="19"/>
      <c r="AZ49" s="209"/>
      <c r="BA49" s="203"/>
      <c r="BB49" s="205" t="str">
        <f t="shared" ca="1" si="4"/>
        <v/>
      </c>
      <c r="BC49" s="201"/>
      <c r="BD49" s="201"/>
      <c r="BE49" s="136">
        <f t="shared" ca="1" si="51"/>
        <v>0</v>
      </c>
      <c r="BF49" s="137"/>
      <c r="BG49" s="138" t="str">
        <f t="shared" ca="1" si="52"/>
        <v>○</v>
      </c>
      <c r="BH49" s="138" t="str">
        <f t="shared" ca="1" si="53"/>
        <v/>
      </c>
      <c r="BI49" s="138"/>
      <c r="BJ49" s="138" t="str">
        <f t="shared" ca="1" si="54"/>
        <v/>
      </c>
      <c r="BK49" s="138" t="str">
        <f t="shared" ca="1" si="55"/>
        <v>○</v>
      </c>
      <c r="BL49" s="138"/>
      <c r="BM49" s="138"/>
      <c r="BN49" s="138" t="str">
        <f t="shared" ca="1" si="56"/>
        <v/>
      </c>
      <c r="BO49" s="138" t="str">
        <f t="shared" ca="1" si="57"/>
        <v>○</v>
      </c>
      <c r="BP49" s="138" t="str">
        <f t="shared" ca="1" si="58"/>
        <v/>
      </c>
      <c r="BQ49" s="138"/>
      <c r="BR49" s="178"/>
      <c r="BS49" s="180"/>
      <c r="BT49" s="180"/>
      <c r="BU49" s="180"/>
      <c r="BV49" s="180"/>
      <c r="BW49" s="180"/>
      <c r="BX49" s="180"/>
      <c r="BY49" s="180"/>
      <c r="BZ49" s="180"/>
      <c r="CA49" s="180"/>
      <c r="CB49" s="180"/>
      <c r="CC49" s="180"/>
      <c r="CD49" s="180"/>
      <c r="CE49" s="181"/>
      <c r="CF49" s="26">
        <v>48</v>
      </c>
      <c r="CG49" s="142">
        <f t="shared" ca="1" si="59"/>
        <v>35</v>
      </c>
      <c r="CH49" s="494">
        <f t="shared" ca="1" si="60"/>
        <v>0</v>
      </c>
      <c r="CI49" s="495"/>
      <c r="CJ49" s="496">
        <f t="shared" ca="1" si="61"/>
        <v>0</v>
      </c>
      <c r="CK49" s="497"/>
      <c r="CL49" s="143">
        <f t="shared" ca="1" si="62"/>
        <v>0</v>
      </c>
      <c r="CM49" s="142">
        <f t="shared" ca="1" si="63"/>
        <v>0</v>
      </c>
      <c r="CN49" s="144">
        <f t="shared" ca="1" si="64"/>
        <v>0</v>
      </c>
      <c r="CO49" s="145">
        <f t="shared" ca="1" si="65"/>
        <v>0</v>
      </c>
      <c r="CP49" s="494">
        <f t="shared" ca="1" si="66"/>
        <v>0</v>
      </c>
      <c r="CQ49" s="495"/>
      <c r="CR49" s="212">
        <f t="shared" ca="1" si="67"/>
        <v>1</v>
      </c>
      <c r="CS49" s="146">
        <f t="shared" ca="1" si="68"/>
        <v>0</v>
      </c>
      <c r="CT49" s="247">
        <f t="shared" ca="1" si="69"/>
        <v>12</v>
      </c>
      <c r="CU49" s="147">
        <f t="shared" ca="1" si="70"/>
        <v>0</v>
      </c>
      <c r="CV49" s="148">
        <f t="shared" ca="1" si="71"/>
        <v>0</v>
      </c>
      <c r="CW49" s="149">
        <f t="shared" ca="1" si="72"/>
        <v>0</v>
      </c>
      <c r="CX49" s="248">
        <f t="shared" ca="1" si="73"/>
        <v>0</v>
      </c>
      <c r="CY49" s="249">
        <f t="shared" ca="1" si="74"/>
        <v>0</v>
      </c>
      <c r="CZ49" s="142">
        <f t="shared" ca="1" si="75"/>
        <v>0</v>
      </c>
      <c r="DA49" s="150">
        <f t="shared" ca="1" si="76"/>
        <v>0</v>
      </c>
      <c r="DB49" s="149">
        <f t="shared" ca="1" si="77"/>
        <v>0</v>
      </c>
      <c r="DC49" s="149">
        <f t="shared" ca="1" si="78"/>
        <v>0</v>
      </c>
      <c r="DD49" s="142">
        <f t="shared" ca="1" si="79"/>
        <v>0</v>
      </c>
      <c r="DE49" s="213">
        <f t="shared" ca="1" si="80"/>
        <v>0</v>
      </c>
      <c r="DF49" s="142">
        <f t="shared" ca="1" si="81"/>
        <v>0</v>
      </c>
      <c r="DG49" s="151">
        <f t="shared" ca="1" si="82"/>
        <v>0</v>
      </c>
      <c r="DH49" s="152">
        <f t="shared" ca="1" si="83"/>
        <v>0</v>
      </c>
      <c r="DI49" s="213">
        <f t="shared" ca="1" si="84"/>
        <v>0</v>
      </c>
      <c r="DJ49" s="153"/>
      <c r="DK49" s="154">
        <f t="shared" ca="1" si="85"/>
        <v>0</v>
      </c>
      <c r="DL49" s="154">
        <f t="shared" ca="1" si="86"/>
        <v>0</v>
      </c>
      <c r="DM49" s="155">
        <f t="shared" ca="1" si="87"/>
        <v>0</v>
      </c>
      <c r="DN49" s="156">
        <f t="shared" ca="1" si="88"/>
        <v>1</v>
      </c>
      <c r="DO49" s="153"/>
      <c r="DP49" s="157">
        <f t="shared" ca="1" si="89"/>
        <v>0</v>
      </c>
      <c r="DQ49" s="158">
        <f t="shared" ca="1" si="90"/>
        <v>0</v>
      </c>
      <c r="DR49" s="158">
        <f t="shared" ca="1" si="5"/>
        <v>0</v>
      </c>
      <c r="DS49" s="158" t="str">
        <f t="shared" ca="1" si="91"/>
        <v/>
      </c>
      <c r="DT49" s="158">
        <f t="shared" ca="1" si="92"/>
        <v>0</v>
      </c>
      <c r="DU49" s="158" t="str">
        <f t="shared" ca="1" si="6"/>
        <v/>
      </c>
      <c r="DV49" s="159"/>
      <c r="DW49" s="157">
        <f t="shared" ca="1" si="7"/>
        <v>0</v>
      </c>
      <c r="DX49" s="151">
        <f t="shared" ca="1" si="8"/>
        <v>0</v>
      </c>
      <c r="DY49" s="151">
        <f t="shared" ca="1" si="9"/>
        <v>0</v>
      </c>
      <c r="DZ49" s="151">
        <f t="shared" ca="1" si="10"/>
        <v>0</v>
      </c>
      <c r="EA49" s="151">
        <f t="shared" ca="1" si="11"/>
        <v>0</v>
      </c>
      <c r="EB49" s="151">
        <f t="shared" ca="1" si="12"/>
        <v>0</v>
      </c>
      <c r="EC49" s="151">
        <f t="shared" ca="1" si="13"/>
        <v>0</v>
      </c>
      <c r="ED49" s="151">
        <f t="shared" ca="1" si="14"/>
        <v>0</v>
      </c>
      <c r="EE49" s="151">
        <f t="shared" ca="1" si="15"/>
        <v>0</v>
      </c>
      <c r="EF49" s="151">
        <f t="shared" ca="1" si="16"/>
        <v>0</v>
      </c>
      <c r="EG49" s="151">
        <f t="shared" ca="1" si="17"/>
        <v>0</v>
      </c>
      <c r="EH49" s="151">
        <f t="shared" ca="1" si="18"/>
        <v>0</v>
      </c>
      <c r="EI49" s="158">
        <f t="shared" ca="1" si="93"/>
        <v>0</v>
      </c>
      <c r="EJ49" s="158">
        <f t="shared" ca="1" si="93"/>
        <v>0</v>
      </c>
      <c r="EK49" s="158">
        <f t="shared" ca="1" si="93"/>
        <v>0</v>
      </c>
      <c r="EL49" s="158">
        <f t="shared" ca="1" si="93"/>
        <v>0</v>
      </c>
      <c r="EM49" s="158">
        <f t="shared" ca="1" si="93"/>
        <v>0</v>
      </c>
      <c r="EN49" s="158">
        <f t="shared" ca="1" si="93"/>
        <v>0</v>
      </c>
      <c r="EO49" s="158">
        <f t="shared" ca="1" si="93"/>
        <v>0</v>
      </c>
      <c r="EP49" s="158">
        <f t="shared" ca="1" si="93"/>
        <v>0</v>
      </c>
      <c r="EQ49" s="158">
        <f t="shared" ca="1" si="93"/>
        <v>0</v>
      </c>
      <c r="ER49" s="158">
        <f t="shared" ca="1" si="93"/>
        <v>0</v>
      </c>
      <c r="ES49" s="158">
        <f t="shared" ca="1" si="93"/>
        <v>0</v>
      </c>
      <c r="ET49" s="158">
        <f t="shared" ca="1" si="93"/>
        <v>0</v>
      </c>
      <c r="EU49" s="160">
        <f t="shared" ca="1" si="94"/>
        <v>0</v>
      </c>
      <c r="EV49" s="158" t="str">
        <f t="shared" ca="1" si="124"/>
        <v/>
      </c>
      <c r="EW49" s="158" t="str">
        <f t="shared" ca="1" si="124"/>
        <v/>
      </c>
      <c r="EX49" s="158" t="str">
        <f t="shared" ca="1" si="124"/>
        <v/>
      </c>
      <c r="EY49" s="158" t="str">
        <f t="shared" ca="1" si="124"/>
        <v/>
      </c>
      <c r="EZ49" s="158" t="str">
        <f t="shared" ca="1" si="124"/>
        <v/>
      </c>
      <c r="FA49" s="158" t="str">
        <f t="shared" ca="1" si="124"/>
        <v/>
      </c>
      <c r="FB49" s="158" t="str">
        <f t="shared" ca="1" si="124"/>
        <v/>
      </c>
      <c r="FC49" s="158" t="str">
        <f t="shared" ca="1" si="124"/>
        <v/>
      </c>
      <c r="FD49" s="158" t="str">
        <f t="shared" ca="1" si="124"/>
        <v/>
      </c>
      <c r="FE49" s="158" t="str">
        <f t="shared" ca="1" si="124"/>
        <v/>
      </c>
      <c r="FF49" s="158" t="str">
        <f t="shared" ca="1" si="124"/>
        <v/>
      </c>
      <c r="FG49" s="158" t="str">
        <f t="shared" ca="1" si="124"/>
        <v/>
      </c>
      <c r="FH49" s="160">
        <f t="shared" ca="1" si="95"/>
        <v>0</v>
      </c>
      <c r="FI49" s="158">
        <f t="shared" ca="1" si="96"/>
        <v>0</v>
      </c>
      <c r="FJ49" s="159"/>
      <c r="FK49" s="158">
        <f t="shared" ca="1" si="97"/>
        <v>0</v>
      </c>
      <c r="FL49" s="158">
        <f t="shared" ca="1" si="98"/>
        <v>0</v>
      </c>
      <c r="FM49" s="158">
        <f t="shared" ca="1" si="99"/>
        <v>0</v>
      </c>
      <c r="FN49" s="158">
        <f t="shared" ca="1" si="100"/>
        <v>0</v>
      </c>
      <c r="FO49" s="159"/>
      <c r="FP49" s="164" t="str">
        <f t="shared" ca="1" si="21"/>
        <v/>
      </c>
      <c r="FQ49" s="214" t="str">
        <f t="shared" ca="1" si="101"/>
        <v/>
      </c>
      <c r="FR49" s="165" t="str">
        <f t="shared" ca="1" si="102"/>
        <v/>
      </c>
      <c r="FS49" s="166"/>
      <c r="FT49" s="167">
        <f t="shared" ca="1" si="22"/>
        <v>0</v>
      </c>
      <c r="FU49" s="168">
        <f t="shared" ca="1" si="23"/>
        <v>0</v>
      </c>
      <c r="FV49" s="168">
        <f t="shared" ca="1" si="24"/>
        <v>0</v>
      </c>
      <c r="FW49" s="168">
        <f t="shared" ca="1" si="25"/>
        <v>0</v>
      </c>
      <c r="FX49" s="168">
        <f t="shared" ca="1" si="26"/>
        <v>0</v>
      </c>
      <c r="FY49" s="168">
        <f t="shared" ca="1" si="27"/>
        <v>0</v>
      </c>
      <c r="FZ49" s="168">
        <f t="shared" ca="1" si="103"/>
        <v>0</v>
      </c>
      <c r="GA49" s="168">
        <f t="shared" ca="1" si="28"/>
        <v>0</v>
      </c>
      <c r="GB49" s="168">
        <f t="shared" ca="1" si="29"/>
        <v>0</v>
      </c>
      <c r="GC49" s="168">
        <f t="shared" ca="1" si="30"/>
        <v>0</v>
      </c>
      <c r="GD49" s="168">
        <f t="shared" ca="1" si="31"/>
        <v>0</v>
      </c>
      <c r="GE49" s="168">
        <f t="shared" ca="1" si="32"/>
        <v>0</v>
      </c>
      <c r="GF49" s="168">
        <f t="shared" ca="1" si="33"/>
        <v>0</v>
      </c>
      <c r="GG49" s="167">
        <f t="shared" ca="1" si="104"/>
        <v>0</v>
      </c>
      <c r="GH49" s="167">
        <f t="shared" ca="1" si="105"/>
        <v>0</v>
      </c>
      <c r="GI49" s="167">
        <f t="shared" ca="1" si="106"/>
        <v>0</v>
      </c>
      <c r="GJ49" s="167">
        <f t="shared" ca="1" si="107"/>
        <v>0</v>
      </c>
      <c r="GK49" s="167">
        <f t="shared" ca="1" si="108"/>
        <v>0</v>
      </c>
      <c r="GL49" s="163"/>
      <c r="GM49" s="169">
        <f t="shared" ca="1" si="34"/>
        <v>0</v>
      </c>
      <c r="GN49" s="169">
        <f t="shared" ca="1" si="35"/>
        <v>0</v>
      </c>
      <c r="GO49" s="169">
        <f t="shared" ca="1" si="36"/>
        <v>0</v>
      </c>
      <c r="GP49" s="169">
        <f t="shared" ca="1" si="37"/>
        <v>0</v>
      </c>
      <c r="GQ49" s="169">
        <f t="shared" ca="1" si="38"/>
        <v>0</v>
      </c>
      <c r="GR49" s="169">
        <f t="shared" ca="1" si="39"/>
        <v>0</v>
      </c>
      <c r="GS49" s="169">
        <f t="shared" ca="1" si="40"/>
        <v>0</v>
      </c>
      <c r="GT49" s="169">
        <f t="shared" ca="1" si="41"/>
        <v>0</v>
      </c>
      <c r="GU49" s="169">
        <f t="shared" ca="1" si="42"/>
        <v>0</v>
      </c>
      <c r="GV49" s="169">
        <f t="shared" ca="1" si="43"/>
        <v>0</v>
      </c>
      <c r="GW49" s="169">
        <f t="shared" ca="1" si="44"/>
        <v>0</v>
      </c>
      <c r="GX49" s="170">
        <f t="shared" ca="1" si="45"/>
        <v>0</v>
      </c>
      <c r="GY49" s="171">
        <f t="shared" ca="1" si="109"/>
        <v>0</v>
      </c>
      <c r="GZ49" s="171">
        <f t="shared" ca="1" si="110"/>
        <v>0</v>
      </c>
      <c r="HA49" s="172">
        <f t="shared" ca="1" si="111"/>
        <v>0</v>
      </c>
      <c r="HB49" s="216">
        <f t="shared" ca="1" si="112"/>
        <v>1</v>
      </c>
      <c r="HC49" s="172">
        <f t="shared" ca="1" si="113"/>
        <v>0</v>
      </c>
      <c r="HD49" s="173">
        <f t="shared" ca="1" si="46"/>
        <v>0</v>
      </c>
      <c r="HE49" s="174">
        <f t="shared" ca="1" si="47"/>
        <v>0</v>
      </c>
      <c r="HF49" s="175">
        <f t="shared" ca="1" si="48"/>
        <v>0</v>
      </c>
      <c r="HG49" s="176" t="str">
        <f t="shared" ca="1" si="114"/>
        <v/>
      </c>
      <c r="HH49" s="177">
        <f t="shared" ca="1" si="115"/>
        <v>0</v>
      </c>
      <c r="HI49" s="217" t="str">
        <f t="shared" ca="1" si="116"/>
        <v/>
      </c>
      <c r="HJ49" s="207">
        <f t="shared" ca="1" si="117"/>
        <v>0</v>
      </c>
      <c r="HK49" s="220">
        <f t="shared" ca="1" si="118"/>
        <v>1</v>
      </c>
      <c r="HL49" s="190">
        <f t="shared" ca="1" si="119"/>
        <v>0</v>
      </c>
      <c r="HN49" s="167" t="str">
        <f t="shared" ca="1" si="125"/>
        <v/>
      </c>
      <c r="HO49" s="167" t="str">
        <f t="shared" ca="1" si="125"/>
        <v/>
      </c>
      <c r="HP49" s="167" t="str">
        <f t="shared" ca="1" si="125"/>
        <v/>
      </c>
      <c r="HQ49" s="167" t="str">
        <f t="shared" ca="1" si="125"/>
        <v/>
      </c>
      <c r="HR49" s="167" t="str">
        <f t="shared" ca="1" si="125"/>
        <v/>
      </c>
      <c r="HS49" s="167" t="str">
        <f t="shared" ca="1" si="125"/>
        <v/>
      </c>
      <c r="HT49" s="167" t="str">
        <f t="shared" ca="1" si="126"/>
        <v/>
      </c>
      <c r="HU49" s="167" t="str">
        <f t="shared" ca="1" si="126"/>
        <v/>
      </c>
      <c r="HV49" s="167" t="str">
        <f t="shared" ca="1" si="126"/>
        <v/>
      </c>
      <c r="HW49" s="167" t="str">
        <f t="shared" ca="1" si="126"/>
        <v/>
      </c>
      <c r="HX49" s="167" t="str">
        <f t="shared" ca="1" si="126"/>
        <v/>
      </c>
      <c r="HY49" s="167" t="str">
        <f t="shared" ca="1" si="126"/>
        <v/>
      </c>
      <c r="HZ49" s="167">
        <f t="shared" ca="1" si="120"/>
        <v>0</v>
      </c>
      <c r="IA49" s="215">
        <f t="shared" ca="1" si="121"/>
        <v>0</v>
      </c>
    </row>
    <row r="50" spans="2:235" x14ac:dyDescent="0.15">
      <c r="B50" s="135">
        <v>36</v>
      </c>
      <c r="C50" s="492"/>
      <c r="D50" s="493"/>
      <c r="E50" s="498"/>
      <c r="F50" s="499"/>
      <c r="G50" s="18"/>
      <c r="H50" s="3"/>
      <c r="I50" s="3"/>
      <c r="J50" s="4"/>
      <c r="K50" s="492"/>
      <c r="L50" s="493"/>
      <c r="M50" s="200"/>
      <c r="N50" s="19"/>
      <c r="O50" s="11"/>
      <c r="P50" s="19"/>
      <c r="Q50" s="11"/>
      <c r="R50" s="3"/>
      <c r="S50" s="5"/>
      <c r="T50" s="6"/>
      <c r="U50" s="1"/>
      <c r="V50" s="8"/>
      <c r="W50" s="8"/>
      <c r="X50" s="8"/>
      <c r="Y50" s="8"/>
      <c r="Z50" s="8"/>
      <c r="AA50" s="8"/>
      <c r="AB50" s="8"/>
      <c r="AC50" s="8"/>
      <c r="AD50" s="8"/>
      <c r="AE50" s="17"/>
      <c r="AF50" s="14"/>
      <c r="AG50" s="17"/>
      <c r="AH50" s="14"/>
      <c r="AI50" s="17"/>
      <c r="AJ50" s="15"/>
      <c r="AK50" s="15"/>
      <c r="AL50" s="15"/>
      <c r="AM50" s="15"/>
      <c r="AN50" s="15"/>
      <c r="AO50" s="15"/>
      <c r="AP50" s="15"/>
      <c r="AQ50" s="15"/>
      <c r="AR50" s="15"/>
      <c r="AS50" s="15"/>
      <c r="AT50" s="15"/>
      <c r="AU50" s="15"/>
      <c r="AV50" s="206"/>
      <c r="AW50" s="202"/>
      <c r="AX50" s="12"/>
      <c r="AY50" s="19"/>
      <c r="AZ50" s="209"/>
      <c r="BA50" s="203"/>
      <c r="BB50" s="205" t="str">
        <f t="shared" ca="1" si="4"/>
        <v/>
      </c>
      <c r="BC50" s="201"/>
      <c r="BD50" s="201"/>
      <c r="BE50" s="136">
        <f t="shared" ca="1" si="51"/>
        <v>0</v>
      </c>
      <c r="BF50" s="137"/>
      <c r="BG50" s="138" t="str">
        <f t="shared" ca="1" si="52"/>
        <v>○</v>
      </c>
      <c r="BH50" s="138" t="str">
        <f t="shared" ca="1" si="53"/>
        <v/>
      </c>
      <c r="BI50" s="138"/>
      <c r="BJ50" s="138" t="str">
        <f t="shared" ca="1" si="54"/>
        <v/>
      </c>
      <c r="BK50" s="138" t="str">
        <f t="shared" ca="1" si="55"/>
        <v>○</v>
      </c>
      <c r="BL50" s="138"/>
      <c r="BM50" s="138"/>
      <c r="BN50" s="138" t="str">
        <f t="shared" ca="1" si="56"/>
        <v/>
      </c>
      <c r="BO50" s="138" t="str">
        <f t="shared" ca="1" si="57"/>
        <v>○</v>
      </c>
      <c r="BP50" s="138" t="str">
        <f t="shared" ca="1" si="58"/>
        <v/>
      </c>
      <c r="BQ50" s="138"/>
      <c r="BR50" s="178"/>
      <c r="BS50" s="180"/>
      <c r="BT50" s="180"/>
      <c r="BU50" s="180"/>
      <c r="BV50" s="180"/>
      <c r="BW50" s="180"/>
      <c r="BX50" s="180"/>
      <c r="BY50" s="180"/>
      <c r="BZ50" s="180"/>
      <c r="CA50" s="180"/>
      <c r="CB50" s="180"/>
      <c r="CC50" s="180"/>
      <c r="CD50" s="180"/>
      <c r="CE50" s="181"/>
      <c r="CF50" s="26">
        <v>49</v>
      </c>
      <c r="CG50" s="142">
        <f t="shared" ca="1" si="59"/>
        <v>36</v>
      </c>
      <c r="CH50" s="494">
        <f t="shared" ca="1" si="60"/>
        <v>0</v>
      </c>
      <c r="CI50" s="495"/>
      <c r="CJ50" s="496">
        <f t="shared" ca="1" si="61"/>
        <v>0</v>
      </c>
      <c r="CK50" s="497"/>
      <c r="CL50" s="143">
        <f t="shared" ca="1" si="62"/>
        <v>0</v>
      </c>
      <c r="CM50" s="142">
        <f t="shared" ca="1" si="63"/>
        <v>0</v>
      </c>
      <c r="CN50" s="144">
        <f t="shared" ca="1" si="64"/>
        <v>0</v>
      </c>
      <c r="CO50" s="145">
        <f t="shared" ca="1" si="65"/>
        <v>0</v>
      </c>
      <c r="CP50" s="494">
        <f t="shared" ca="1" si="66"/>
        <v>0</v>
      </c>
      <c r="CQ50" s="495"/>
      <c r="CR50" s="212">
        <f t="shared" ca="1" si="67"/>
        <v>1</v>
      </c>
      <c r="CS50" s="146">
        <f t="shared" ca="1" si="68"/>
        <v>0</v>
      </c>
      <c r="CT50" s="247">
        <f t="shared" ca="1" si="69"/>
        <v>12</v>
      </c>
      <c r="CU50" s="147">
        <f t="shared" ca="1" si="70"/>
        <v>0</v>
      </c>
      <c r="CV50" s="148">
        <f t="shared" ca="1" si="71"/>
        <v>0</v>
      </c>
      <c r="CW50" s="149">
        <f t="shared" ca="1" si="72"/>
        <v>0</v>
      </c>
      <c r="CX50" s="248">
        <f t="shared" ca="1" si="73"/>
        <v>0</v>
      </c>
      <c r="CY50" s="249">
        <f t="shared" ca="1" si="74"/>
        <v>0</v>
      </c>
      <c r="CZ50" s="142">
        <f t="shared" ca="1" si="75"/>
        <v>0</v>
      </c>
      <c r="DA50" s="150">
        <f t="shared" ca="1" si="76"/>
        <v>0</v>
      </c>
      <c r="DB50" s="149">
        <f t="shared" ca="1" si="77"/>
        <v>0</v>
      </c>
      <c r="DC50" s="149">
        <f t="shared" ca="1" si="78"/>
        <v>0</v>
      </c>
      <c r="DD50" s="142">
        <f t="shared" ca="1" si="79"/>
        <v>0</v>
      </c>
      <c r="DE50" s="213">
        <f t="shared" ca="1" si="80"/>
        <v>0</v>
      </c>
      <c r="DF50" s="142">
        <f t="shared" ca="1" si="81"/>
        <v>0</v>
      </c>
      <c r="DG50" s="151">
        <f t="shared" ca="1" si="82"/>
        <v>0</v>
      </c>
      <c r="DH50" s="152">
        <f t="shared" ca="1" si="83"/>
        <v>0</v>
      </c>
      <c r="DI50" s="213">
        <f t="shared" ca="1" si="84"/>
        <v>0</v>
      </c>
      <c r="DJ50" s="153"/>
      <c r="DK50" s="154">
        <f t="shared" ca="1" si="85"/>
        <v>0</v>
      </c>
      <c r="DL50" s="154">
        <f t="shared" ca="1" si="86"/>
        <v>0</v>
      </c>
      <c r="DM50" s="155">
        <f t="shared" ca="1" si="87"/>
        <v>0</v>
      </c>
      <c r="DN50" s="156">
        <f t="shared" ca="1" si="88"/>
        <v>1</v>
      </c>
      <c r="DO50" s="153"/>
      <c r="DP50" s="157">
        <f t="shared" ca="1" si="89"/>
        <v>0</v>
      </c>
      <c r="DQ50" s="158">
        <f t="shared" ca="1" si="90"/>
        <v>0</v>
      </c>
      <c r="DR50" s="158">
        <f t="shared" ca="1" si="5"/>
        <v>0</v>
      </c>
      <c r="DS50" s="158" t="str">
        <f t="shared" ca="1" si="91"/>
        <v/>
      </c>
      <c r="DT50" s="158">
        <f t="shared" ca="1" si="92"/>
        <v>0</v>
      </c>
      <c r="DU50" s="158" t="str">
        <f t="shared" ca="1" si="6"/>
        <v/>
      </c>
      <c r="DV50" s="159"/>
      <c r="DW50" s="157">
        <f t="shared" ca="1" si="7"/>
        <v>0</v>
      </c>
      <c r="DX50" s="151">
        <f t="shared" ca="1" si="8"/>
        <v>0</v>
      </c>
      <c r="DY50" s="151">
        <f t="shared" ca="1" si="9"/>
        <v>0</v>
      </c>
      <c r="DZ50" s="151">
        <f t="shared" ca="1" si="10"/>
        <v>0</v>
      </c>
      <c r="EA50" s="151">
        <f t="shared" ca="1" si="11"/>
        <v>0</v>
      </c>
      <c r="EB50" s="151">
        <f t="shared" ca="1" si="12"/>
        <v>0</v>
      </c>
      <c r="EC50" s="151">
        <f t="shared" ca="1" si="13"/>
        <v>0</v>
      </c>
      <c r="ED50" s="151">
        <f t="shared" ca="1" si="14"/>
        <v>0</v>
      </c>
      <c r="EE50" s="151">
        <f t="shared" ca="1" si="15"/>
        <v>0</v>
      </c>
      <c r="EF50" s="151">
        <f t="shared" ca="1" si="16"/>
        <v>0</v>
      </c>
      <c r="EG50" s="151">
        <f t="shared" ca="1" si="17"/>
        <v>0</v>
      </c>
      <c r="EH50" s="151">
        <f t="shared" ca="1" si="18"/>
        <v>0</v>
      </c>
      <c r="EI50" s="158">
        <f t="shared" ca="1" si="93"/>
        <v>0</v>
      </c>
      <c r="EJ50" s="158">
        <f t="shared" ca="1" si="93"/>
        <v>0</v>
      </c>
      <c r="EK50" s="158">
        <f t="shared" ca="1" si="93"/>
        <v>0</v>
      </c>
      <c r="EL50" s="158">
        <f t="shared" ca="1" si="93"/>
        <v>0</v>
      </c>
      <c r="EM50" s="158">
        <f t="shared" ca="1" si="93"/>
        <v>0</v>
      </c>
      <c r="EN50" s="158">
        <f t="shared" ca="1" si="93"/>
        <v>0</v>
      </c>
      <c r="EO50" s="158">
        <f t="shared" ca="1" si="93"/>
        <v>0</v>
      </c>
      <c r="EP50" s="158">
        <f t="shared" ca="1" si="93"/>
        <v>0</v>
      </c>
      <c r="EQ50" s="158">
        <f t="shared" ca="1" si="93"/>
        <v>0</v>
      </c>
      <c r="ER50" s="158">
        <f t="shared" ca="1" si="93"/>
        <v>0</v>
      </c>
      <c r="ES50" s="158">
        <f t="shared" ca="1" si="93"/>
        <v>0</v>
      </c>
      <c r="ET50" s="158">
        <f t="shared" ca="1" si="93"/>
        <v>0</v>
      </c>
      <c r="EU50" s="160">
        <f t="shared" ca="1" si="94"/>
        <v>0</v>
      </c>
      <c r="EV50" s="158" t="str">
        <f t="shared" ca="1" si="124"/>
        <v/>
      </c>
      <c r="EW50" s="158" t="str">
        <f t="shared" ca="1" si="124"/>
        <v/>
      </c>
      <c r="EX50" s="158" t="str">
        <f t="shared" ca="1" si="124"/>
        <v/>
      </c>
      <c r="EY50" s="158" t="str">
        <f t="shared" ca="1" si="124"/>
        <v/>
      </c>
      <c r="EZ50" s="158" t="str">
        <f t="shared" ca="1" si="124"/>
        <v/>
      </c>
      <c r="FA50" s="158" t="str">
        <f t="shared" ca="1" si="124"/>
        <v/>
      </c>
      <c r="FB50" s="158" t="str">
        <f t="shared" ca="1" si="124"/>
        <v/>
      </c>
      <c r="FC50" s="158" t="str">
        <f t="shared" ca="1" si="124"/>
        <v/>
      </c>
      <c r="FD50" s="158" t="str">
        <f t="shared" ca="1" si="124"/>
        <v/>
      </c>
      <c r="FE50" s="158" t="str">
        <f t="shared" ca="1" si="124"/>
        <v/>
      </c>
      <c r="FF50" s="158" t="str">
        <f t="shared" ca="1" si="124"/>
        <v/>
      </c>
      <c r="FG50" s="158" t="str">
        <f t="shared" ca="1" si="124"/>
        <v/>
      </c>
      <c r="FH50" s="160">
        <f t="shared" ca="1" si="95"/>
        <v>0</v>
      </c>
      <c r="FI50" s="158">
        <f t="shared" ca="1" si="96"/>
        <v>0</v>
      </c>
      <c r="FJ50" s="159"/>
      <c r="FK50" s="158">
        <f t="shared" ca="1" si="97"/>
        <v>0</v>
      </c>
      <c r="FL50" s="158">
        <f t="shared" ca="1" si="98"/>
        <v>0</v>
      </c>
      <c r="FM50" s="158">
        <f t="shared" ca="1" si="99"/>
        <v>0</v>
      </c>
      <c r="FN50" s="158">
        <f t="shared" ca="1" si="100"/>
        <v>0</v>
      </c>
      <c r="FO50" s="159"/>
      <c r="FP50" s="164" t="str">
        <f t="shared" ca="1" si="21"/>
        <v/>
      </c>
      <c r="FQ50" s="214" t="str">
        <f t="shared" ca="1" si="101"/>
        <v/>
      </c>
      <c r="FR50" s="165" t="str">
        <f t="shared" ca="1" si="102"/>
        <v/>
      </c>
      <c r="FS50" s="166"/>
      <c r="FT50" s="167">
        <f t="shared" ca="1" si="22"/>
        <v>0</v>
      </c>
      <c r="FU50" s="168">
        <f t="shared" ca="1" si="23"/>
        <v>0</v>
      </c>
      <c r="FV50" s="168">
        <f t="shared" ca="1" si="24"/>
        <v>0</v>
      </c>
      <c r="FW50" s="168">
        <f t="shared" ca="1" si="25"/>
        <v>0</v>
      </c>
      <c r="FX50" s="168">
        <f t="shared" ca="1" si="26"/>
        <v>0</v>
      </c>
      <c r="FY50" s="168">
        <f t="shared" ca="1" si="27"/>
        <v>0</v>
      </c>
      <c r="FZ50" s="168">
        <f t="shared" ca="1" si="103"/>
        <v>0</v>
      </c>
      <c r="GA50" s="168">
        <f t="shared" ca="1" si="28"/>
        <v>0</v>
      </c>
      <c r="GB50" s="168">
        <f t="shared" ca="1" si="29"/>
        <v>0</v>
      </c>
      <c r="GC50" s="168">
        <f t="shared" ca="1" si="30"/>
        <v>0</v>
      </c>
      <c r="GD50" s="168">
        <f t="shared" ca="1" si="31"/>
        <v>0</v>
      </c>
      <c r="GE50" s="168">
        <f t="shared" ca="1" si="32"/>
        <v>0</v>
      </c>
      <c r="GF50" s="168">
        <f t="shared" ca="1" si="33"/>
        <v>0</v>
      </c>
      <c r="GG50" s="167">
        <f t="shared" ca="1" si="104"/>
        <v>0</v>
      </c>
      <c r="GH50" s="167">
        <f t="shared" ca="1" si="105"/>
        <v>0</v>
      </c>
      <c r="GI50" s="167">
        <f t="shared" ca="1" si="106"/>
        <v>0</v>
      </c>
      <c r="GJ50" s="167">
        <f t="shared" ca="1" si="107"/>
        <v>0</v>
      </c>
      <c r="GK50" s="167">
        <f t="shared" ca="1" si="108"/>
        <v>0</v>
      </c>
      <c r="GL50" s="163"/>
      <c r="GM50" s="169">
        <f t="shared" ca="1" si="34"/>
        <v>0</v>
      </c>
      <c r="GN50" s="169">
        <f t="shared" ca="1" si="35"/>
        <v>0</v>
      </c>
      <c r="GO50" s="169">
        <f t="shared" ca="1" si="36"/>
        <v>0</v>
      </c>
      <c r="GP50" s="169">
        <f t="shared" ca="1" si="37"/>
        <v>0</v>
      </c>
      <c r="GQ50" s="169">
        <f t="shared" ca="1" si="38"/>
        <v>0</v>
      </c>
      <c r="GR50" s="169">
        <f t="shared" ca="1" si="39"/>
        <v>0</v>
      </c>
      <c r="GS50" s="169">
        <f t="shared" ca="1" si="40"/>
        <v>0</v>
      </c>
      <c r="GT50" s="169">
        <f t="shared" ca="1" si="41"/>
        <v>0</v>
      </c>
      <c r="GU50" s="169">
        <f t="shared" ca="1" si="42"/>
        <v>0</v>
      </c>
      <c r="GV50" s="169">
        <f t="shared" ca="1" si="43"/>
        <v>0</v>
      </c>
      <c r="GW50" s="169">
        <f t="shared" ca="1" si="44"/>
        <v>0</v>
      </c>
      <c r="GX50" s="170">
        <f t="shared" ca="1" si="45"/>
        <v>0</v>
      </c>
      <c r="GY50" s="171">
        <f t="shared" ca="1" si="109"/>
        <v>0</v>
      </c>
      <c r="GZ50" s="171">
        <f t="shared" ca="1" si="110"/>
        <v>0</v>
      </c>
      <c r="HA50" s="172">
        <f t="shared" ca="1" si="111"/>
        <v>0</v>
      </c>
      <c r="HB50" s="216">
        <f t="shared" ca="1" si="112"/>
        <v>1</v>
      </c>
      <c r="HC50" s="172">
        <f t="shared" ca="1" si="113"/>
        <v>0</v>
      </c>
      <c r="HD50" s="173">
        <f t="shared" ca="1" si="46"/>
        <v>0</v>
      </c>
      <c r="HE50" s="174">
        <f t="shared" ca="1" si="47"/>
        <v>0</v>
      </c>
      <c r="HF50" s="175">
        <f t="shared" ca="1" si="48"/>
        <v>0</v>
      </c>
      <c r="HG50" s="176" t="str">
        <f t="shared" ca="1" si="114"/>
        <v/>
      </c>
      <c r="HH50" s="177">
        <f t="shared" ca="1" si="115"/>
        <v>0</v>
      </c>
      <c r="HI50" s="217" t="str">
        <f t="shared" ca="1" si="116"/>
        <v/>
      </c>
      <c r="HJ50" s="207">
        <f t="shared" ca="1" si="117"/>
        <v>0</v>
      </c>
      <c r="HK50" s="220">
        <f t="shared" ca="1" si="118"/>
        <v>1</v>
      </c>
      <c r="HL50" s="190">
        <f t="shared" ca="1" si="119"/>
        <v>0</v>
      </c>
      <c r="HN50" s="167" t="str">
        <f t="shared" ca="1" si="125"/>
        <v/>
      </c>
      <c r="HO50" s="167" t="str">
        <f t="shared" ca="1" si="125"/>
        <v/>
      </c>
      <c r="HP50" s="167" t="str">
        <f t="shared" ca="1" si="125"/>
        <v/>
      </c>
      <c r="HQ50" s="167" t="str">
        <f t="shared" ca="1" si="125"/>
        <v/>
      </c>
      <c r="HR50" s="167" t="str">
        <f t="shared" ca="1" si="125"/>
        <v/>
      </c>
      <c r="HS50" s="167" t="str">
        <f t="shared" ca="1" si="125"/>
        <v/>
      </c>
      <c r="HT50" s="167" t="str">
        <f t="shared" ca="1" si="126"/>
        <v/>
      </c>
      <c r="HU50" s="167" t="str">
        <f t="shared" ca="1" si="126"/>
        <v/>
      </c>
      <c r="HV50" s="167" t="str">
        <f t="shared" ca="1" si="126"/>
        <v/>
      </c>
      <c r="HW50" s="167" t="str">
        <f t="shared" ca="1" si="126"/>
        <v/>
      </c>
      <c r="HX50" s="167" t="str">
        <f t="shared" ca="1" si="126"/>
        <v/>
      </c>
      <c r="HY50" s="167" t="str">
        <f t="shared" ca="1" si="126"/>
        <v/>
      </c>
      <c r="HZ50" s="167">
        <f t="shared" ca="1" si="120"/>
        <v>0</v>
      </c>
      <c r="IA50" s="215">
        <f t="shared" ca="1" si="121"/>
        <v>0</v>
      </c>
    </row>
    <row r="51" spans="2:235" x14ac:dyDescent="0.15">
      <c r="B51" s="135">
        <v>37</v>
      </c>
      <c r="C51" s="492"/>
      <c r="D51" s="493"/>
      <c r="E51" s="498"/>
      <c r="F51" s="499"/>
      <c r="G51" s="18"/>
      <c r="H51" s="3"/>
      <c r="I51" s="3"/>
      <c r="J51" s="4"/>
      <c r="K51" s="492"/>
      <c r="L51" s="493"/>
      <c r="M51" s="200"/>
      <c r="N51" s="19"/>
      <c r="O51" s="11"/>
      <c r="P51" s="19"/>
      <c r="Q51" s="11"/>
      <c r="R51" s="3"/>
      <c r="S51" s="5"/>
      <c r="T51" s="6"/>
      <c r="U51" s="1"/>
      <c r="V51" s="8"/>
      <c r="W51" s="8"/>
      <c r="X51" s="8"/>
      <c r="Y51" s="8"/>
      <c r="Z51" s="8"/>
      <c r="AA51" s="8"/>
      <c r="AB51" s="8"/>
      <c r="AC51" s="8"/>
      <c r="AD51" s="13"/>
      <c r="AE51" s="13"/>
      <c r="AF51" s="13"/>
      <c r="AG51" s="13"/>
      <c r="AH51" s="13"/>
      <c r="AI51" s="13"/>
      <c r="AJ51" s="15"/>
      <c r="AK51" s="15"/>
      <c r="AL51" s="15"/>
      <c r="AM51" s="15"/>
      <c r="AN51" s="15"/>
      <c r="AO51" s="15"/>
      <c r="AP51" s="15"/>
      <c r="AQ51" s="15"/>
      <c r="AR51" s="15"/>
      <c r="AS51" s="15"/>
      <c r="AT51" s="15"/>
      <c r="AU51" s="15"/>
      <c r="AV51" s="206"/>
      <c r="AW51" s="202"/>
      <c r="AX51" s="12"/>
      <c r="AY51" s="19"/>
      <c r="AZ51" s="209"/>
      <c r="BA51" s="203"/>
      <c r="BB51" s="205" t="str">
        <f t="shared" ca="1" si="4"/>
        <v/>
      </c>
      <c r="BC51" s="201"/>
      <c r="BD51" s="201"/>
      <c r="BE51" s="136">
        <f t="shared" ca="1" si="51"/>
        <v>0</v>
      </c>
      <c r="BF51" s="137"/>
      <c r="BG51" s="138" t="str">
        <f t="shared" ca="1" si="52"/>
        <v>○</v>
      </c>
      <c r="BH51" s="138" t="str">
        <f t="shared" ca="1" si="53"/>
        <v/>
      </c>
      <c r="BI51" s="138"/>
      <c r="BJ51" s="138" t="str">
        <f t="shared" ca="1" si="54"/>
        <v/>
      </c>
      <c r="BK51" s="138" t="str">
        <f t="shared" ca="1" si="55"/>
        <v>○</v>
      </c>
      <c r="BL51" s="138"/>
      <c r="BM51" s="138"/>
      <c r="BN51" s="138" t="str">
        <f t="shared" ca="1" si="56"/>
        <v/>
      </c>
      <c r="BO51" s="138" t="str">
        <f t="shared" ca="1" si="57"/>
        <v>○</v>
      </c>
      <c r="BP51" s="138" t="str">
        <f t="shared" ca="1" si="58"/>
        <v/>
      </c>
      <c r="BQ51" s="138"/>
      <c r="BR51" s="178"/>
      <c r="BS51" s="180"/>
      <c r="BT51" s="180"/>
      <c r="BU51" s="180"/>
      <c r="BV51" s="180"/>
      <c r="BW51" s="180"/>
      <c r="BX51" s="180"/>
      <c r="BY51" s="180"/>
      <c r="BZ51" s="180"/>
      <c r="CA51" s="180"/>
      <c r="CB51" s="180"/>
      <c r="CC51" s="180"/>
      <c r="CD51" s="180"/>
      <c r="CE51" s="181"/>
      <c r="CF51" s="26">
        <v>50</v>
      </c>
      <c r="CG51" s="142">
        <f t="shared" ca="1" si="59"/>
        <v>37</v>
      </c>
      <c r="CH51" s="494">
        <f t="shared" ca="1" si="60"/>
        <v>0</v>
      </c>
      <c r="CI51" s="495"/>
      <c r="CJ51" s="496">
        <f t="shared" ca="1" si="61"/>
        <v>0</v>
      </c>
      <c r="CK51" s="497"/>
      <c r="CL51" s="143">
        <f t="shared" ca="1" si="62"/>
        <v>0</v>
      </c>
      <c r="CM51" s="142">
        <f t="shared" ca="1" si="63"/>
        <v>0</v>
      </c>
      <c r="CN51" s="144">
        <f t="shared" ca="1" si="64"/>
        <v>0</v>
      </c>
      <c r="CO51" s="145">
        <f t="shared" ca="1" si="65"/>
        <v>0</v>
      </c>
      <c r="CP51" s="494">
        <f t="shared" ca="1" si="66"/>
        <v>0</v>
      </c>
      <c r="CQ51" s="495"/>
      <c r="CR51" s="212">
        <f t="shared" ca="1" si="67"/>
        <v>1</v>
      </c>
      <c r="CS51" s="146">
        <f t="shared" ca="1" si="68"/>
        <v>0</v>
      </c>
      <c r="CT51" s="247">
        <f t="shared" ca="1" si="69"/>
        <v>12</v>
      </c>
      <c r="CU51" s="147">
        <f t="shared" ca="1" si="70"/>
        <v>0</v>
      </c>
      <c r="CV51" s="148">
        <f t="shared" ca="1" si="71"/>
        <v>0</v>
      </c>
      <c r="CW51" s="149">
        <f t="shared" ca="1" si="72"/>
        <v>0</v>
      </c>
      <c r="CX51" s="248">
        <f t="shared" ca="1" si="73"/>
        <v>0</v>
      </c>
      <c r="CY51" s="249">
        <f t="shared" ca="1" si="74"/>
        <v>0</v>
      </c>
      <c r="CZ51" s="142">
        <f t="shared" ca="1" si="75"/>
        <v>0</v>
      </c>
      <c r="DA51" s="150">
        <f t="shared" ca="1" si="76"/>
        <v>0</v>
      </c>
      <c r="DB51" s="149">
        <f t="shared" ca="1" si="77"/>
        <v>0</v>
      </c>
      <c r="DC51" s="149">
        <f t="shared" ca="1" si="78"/>
        <v>0</v>
      </c>
      <c r="DD51" s="142">
        <f t="shared" ca="1" si="79"/>
        <v>0</v>
      </c>
      <c r="DE51" s="213">
        <f t="shared" ca="1" si="80"/>
        <v>0</v>
      </c>
      <c r="DF51" s="142">
        <f t="shared" ca="1" si="81"/>
        <v>0</v>
      </c>
      <c r="DG51" s="151">
        <f t="shared" ca="1" si="82"/>
        <v>0</v>
      </c>
      <c r="DH51" s="152">
        <f t="shared" ca="1" si="83"/>
        <v>0</v>
      </c>
      <c r="DI51" s="213">
        <f t="shared" ca="1" si="84"/>
        <v>0</v>
      </c>
      <c r="DJ51" s="153"/>
      <c r="DK51" s="154">
        <f t="shared" ca="1" si="85"/>
        <v>0</v>
      </c>
      <c r="DL51" s="154">
        <f t="shared" ca="1" si="86"/>
        <v>0</v>
      </c>
      <c r="DM51" s="155">
        <f t="shared" ca="1" si="87"/>
        <v>0</v>
      </c>
      <c r="DN51" s="156">
        <f t="shared" ca="1" si="88"/>
        <v>1</v>
      </c>
      <c r="DO51" s="153"/>
      <c r="DP51" s="157">
        <f t="shared" ca="1" si="89"/>
        <v>0</v>
      </c>
      <c r="DQ51" s="158">
        <f t="shared" ca="1" si="90"/>
        <v>0</v>
      </c>
      <c r="DR51" s="158">
        <f t="shared" ca="1" si="5"/>
        <v>0</v>
      </c>
      <c r="DS51" s="158" t="str">
        <f t="shared" ca="1" si="91"/>
        <v/>
      </c>
      <c r="DT51" s="158">
        <f t="shared" ca="1" si="92"/>
        <v>0</v>
      </c>
      <c r="DU51" s="158" t="str">
        <f t="shared" ca="1" si="6"/>
        <v/>
      </c>
      <c r="DV51" s="159"/>
      <c r="DW51" s="157">
        <f t="shared" ca="1" si="7"/>
        <v>0</v>
      </c>
      <c r="DX51" s="151">
        <f t="shared" ca="1" si="8"/>
        <v>0</v>
      </c>
      <c r="DY51" s="151">
        <f t="shared" ca="1" si="9"/>
        <v>0</v>
      </c>
      <c r="DZ51" s="151">
        <f t="shared" ca="1" si="10"/>
        <v>0</v>
      </c>
      <c r="EA51" s="151">
        <f t="shared" ca="1" si="11"/>
        <v>0</v>
      </c>
      <c r="EB51" s="151">
        <f t="shared" ca="1" si="12"/>
        <v>0</v>
      </c>
      <c r="EC51" s="151">
        <f t="shared" ca="1" si="13"/>
        <v>0</v>
      </c>
      <c r="ED51" s="151">
        <f t="shared" ca="1" si="14"/>
        <v>0</v>
      </c>
      <c r="EE51" s="151">
        <f t="shared" ca="1" si="15"/>
        <v>0</v>
      </c>
      <c r="EF51" s="151">
        <f t="shared" ca="1" si="16"/>
        <v>0</v>
      </c>
      <c r="EG51" s="151">
        <f t="shared" ca="1" si="17"/>
        <v>0</v>
      </c>
      <c r="EH51" s="151">
        <f t="shared" ca="1" si="18"/>
        <v>0</v>
      </c>
      <c r="EI51" s="158">
        <f t="shared" ref="EI51:ET72" ca="1" si="127">IF(DW51=(3/3),"3/3",IF(DW51=(2/3),"2/3",IF(DW51=(1/3),"1/3",DW51)))</f>
        <v>0</v>
      </c>
      <c r="EJ51" s="158">
        <f t="shared" ca="1" si="127"/>
        <v>0</v>
      </c>
      <c r="EK51" s="158">
        <f t="shared" ca="1" si="127"/>
        <v>0</v>
      </c>
      <c r="EL51" s="158">
        <f t="shared" ca="1" si="127"/>
        <v>0</v>
      </c>
      <c r="EM51" s="158">
        <f t="shared" ca="1" si="127"/>
        <v>0</v>
      </c>
      <c r="EN51" s="158">
        <f t="shared" ca="1" si="127"/>
        <v>0</v>
      </c>
      <c r="EO51" s="158">
        <f t="shared" ca="1" si="127"/>
        <v>0</v>
      </c>
      <c r="EP51" s="158">
        <f t="shared" ca="1" si="127"/>
        <v>0</v>
      </c>
      <c r="EQ51" s="158">
        <f t="shared" ca="1" si="127"/>
        <v>0</v>
      </c>
      <c r="ER51" s="158">
        <f t="shared" ca="1" si="127"/>
        <v>0</v>
      </c>
      <c r="ES51" s="158">
        <f t="shared" ca="1" si="127"/>
        <v>0</v>
      </c>
      <c r="ET51" s="158">
        <f t="shared" ca="1" si="127"/>
        <v>0</v>
      </c>
      <c r="EU51" s="160">
        <f t="shared" ca="1" si="94"/>
        <v>0</v>
      </c>
      <c r="EV51" s="158" t="str">
        <f t="shared" ca="1" si="124"/>
        <v/>
      </c>
      <c r="EW51" s="158" t="str">
        <f t="shared" ca="1" si="124"/>
        <v/>
      </c>
      <c r="EX51" s="158" t="str">
        <f t="shared" ca="1" si="124"/>
        <v/>
      </c>
      <c r="EY51" s="158" t="str">
        <f t="shared" ca="1" si="124"/>
        <v/>
      </c>
      <c r="EZ51" s="158" t="str">
        <f t="shared" ca="1" si="124"/>
        <v/>
      </c>
      <c r="FA51" s="158" t="str">
        <f t="shared" ca="1" si="124"/>
        <v/>
      </c>
      <c r="FB51" s="158" t="str">
        <f t="shared" ca="1" si="124"/>
        <v/>
      </c>
      <c r="FC51" s="158" t="str">
        <f t="shared" ca="1" si="124"/>
        <v/>
      </c>
      <c r="FD51" s="158" t="str">
        <f t="shared" ca="1" si="124"/>
        <v/>
      </c>
      <c r="FE51" s="158" t="str">
        <f t="shared" ca="1" si="124"/>
        <v/>
      </c>
      <c r="FF51" s="158" t="str">
        <f t="shared" ca="1" si="124"/>
        <v/>
      </c>
      <c r="FG51" s="158" t="str">
        <f t="shared" ca="1" si="124"/>
        <v/>
      </c>
      <c r="FH51" s="160">
        <f t="shared" ca="1" si="95"/>
        <v>0</v>
      </c>
      <c r="FI51" s="158">
        <f t="shared" ca="1" si="96"/>
        <v>0</v>
      </c>
      <c r="FJ51" s="159"/>
      <c r="FK51" s="158">
        <f t="shared" ca="1" si="97"/>
        <v>0</v>
      </c>
      <c r="FL51" s="158">
        <f t="shared" ca="1" si="98"/>
        <v>0</v>
      </c>
      <c r="FM51" s="158">
        <f t="shared" ca="1" si="99"/>
        <v>0</v>
      </c>
      <c r="FN51" s="158">
        <f t="shared" ca="1" si="100"/>
        <v>0</v>
      </c>
      <c r="FO51" s="159"/>
      <c r="FP51" s="164" t="str">
        <f t="shared" ca="1" si="21"/>
        <v/>
      </c>
      <c r="FQ51" s="214" t="str">
        <f t="shared" ca="1" si="101"/>
        <v/>
      </c>
      <c r="FR51" s="165" t="str">
        <f t="shared" ca="1" si="102"/>
        <v/>
      </c>
      <c r="FS51" s="166"/>
      <c r="FT51" s="167">
        <f t="shared" ca="1" si="22"/>
        <v>0</v>
      </c>
      <c r="FU51" s="168">
        <f t="shared" ca="1" si="23"/>
        <v>0</v>
      </c>
      <c r="FV51" s="168">
        <f t="shared" ca="1" si="24"/>
        <v>0</v>
      </c>
      <c r="FW51" s="168">
        <f t="shared" ca="1" si="25"/>
        <v>0</v>
      </c>
      <c r="FX51" s="168">
        <f t="shared" ca="1" si="26"/>
        <v>0</v>
      </c>
      <c r="FY51" s="168">
        <f t="shared" ca="1" si="27"/>
        <v>0</v>
      </c>
      <c r="FZ51" s="168">
        <f t="shared" ca="1" si="103"/>
        <v>0</v>
      </c>
      <c r="GA51" s="168">
        <f t="shared" ca="1" si="28"/>
        <v>0</v>
      </c>
      <c r="GB51" s="168">
        <f t="shared" ca="1" si="29"/>
        <v>0</v>
      </c>
      <c r="GC51" s="168">
        <f t="shared" ca="1" si="30"/>
        <v>0</v>
      </c>
      <c r="GD51" s="168">
        <f t="shared" ca="1" si="31"/>
        <v>0</v>
      </c>
      <c r="GE51" s="168">
        <f t="shared" ca="1" si="32"/>
        <v>0</v>
      </c>
      <c r="GF51" s="168">
        <f t="shared" ca="1" si="33"/>
        <v>0</v>
      </c>
      <c r="GG51" s="167">
        <f t="shared" ca="1" si="104"/>
        <v>0</v>
      </c>
      <c r="GH51" s="167">
        <f t="shared" ca="1" si="105"/>
        <v>0</v>
      </c>
      <c r="GI51" s="167">
        <f t="shared" ca="1" si="106"/>
        <v>0</v>
      </c>
      <c r="GJ51" s="167">
        <f t="shared" ca="1" si="107"/>
        <v>0</v>
      </c>
      <c r="GK51" s="167">
        <f t="shared" ca="1" si="108"/>
        <v>0</v>
      </c>
      <c r="GL51" s="163"/>
      <c r="GM51" s="169">
        <f t="shared" ca="1" si="34"/>
        <v>0</v>
      </c>
      <c r="GN51" s="169">
        <f t="shared" ca="1" si="35"/>
        <v>0</v>
      </c>
      <c r="GO51" s="169">
        <f t="shared" ca="1" si="36"/>
        <v>0</v>
      </c>
      <c r="GP51" s="169">
        <f t="shared" ca="1" si="37"/>
        <v>0</v>
      </c>
      <c r="GQ51" s="169">
        <f t="shared" ca="1" si="38"/>
        <v>0</v>
      </c>
      <c r="GR51" s="169">
        <f t="shared" ca="1" si="39"/>
        <v>0</v>
      </c>
      <c r="GS51" s="169">
        <f t="shared" ca="1" si="40"/>
        <v>0</v>
      </c>
      <c r="GT51" s="169">
        <f t="shared" ca="1" si="41"/>
        <v>0</v>
      </c>
      <c r="GU51" s="169">
        <f t="shared" ca="1" si="42"/>
        <v>0</v>
      </c>
      <c r="GV51" s="169">
        <f t="shared" ca="1" si="43"/>
        <v>0</v>
      </c>
      <c r="GW51" s="169">
        <f t="shared" ca="1" si="44"/>
        <v>0</v>
      </c>
      <c r="GX51" s="170">
        <f t="shared" ca="1" si="45"/>
        <v>0</v>
      </c>
      <c r="GY51" s="171">
        <f t="shared" ca="1" si="109"/>
        <v>0</v>
      </c>
      <c r="GZ51" s="171">
        <f t="shared" ca="1" si="110"/>
        <v>0</v>
      </c>
      <c r="HA51" s="172">
        <f t="shared" ca="1" si="111"/>
        <v>0</v>
      </c>
      <c r="HB51" s="216">
        <f t="shared" ca="1" si="112"/>
        <v>1</v>
      </c>
      <c r="HC51" s="172">
        <f t="shared" ca="1" si="113"/>
        <v>0</v>
      </c>
      <c r="HD51" s="173">
        <f t="shared" ca="1" si="46"/>
        <v>0</v>
      </c>
      <c r="HE51" s="174">
        <f t="shared" ca="1" si="47"/>
        <v>0</v>
      </c>
      <c r="HF51" s="175">
        <f t="shared" ca="1" si="48"/>
        <v>0</v>
      </c>
      <c r="HG51" s="176" t="str">
        <f t="shared" ca="1" si="114"/>
        <v/>
      </c>
      <c r="HH51" s="177">
        <f t="shared" ca="1" si="115"/>
        <v>0</v>
      </c>
      <c r="HI51" s="217" t="str">
        <f t="shared" ca="1" si="116"/>
        <v/>
      </c>
      <c r="HJ51" s="207">
        <f t="shared" ca="1" si="117"/>
        <v>0</v>
      </c>
      <c r="HK51" s="220">
        <f t="shared" ca="1" si="118"/>
        <v>1</v>
      </c>
      <c r="HL51" s="190">
        <f t="shared" ca="1" si="119"/>
        <v>0</v>
      </c>
      <c r="HN51" s="167" t="str">
        <f t="shared" ca="1" si="125"/>
        <v/>
      </c>
      <c r="HO51" s="167" t="str">
        <f t="shared" ca="1" si="125"/>
        <v/>
      </c>
      <c r="HP51" s="167" t="str">
        <f t="shared" ca="1" si="125"/>
        <v/>
      </c>
      <c r="HQ51" s="167" t="str">
        <f t="shared" ca="1" si="125"/>
        <v/>
      </c>
      <c r="HR51" s="167" t="str">
        <f t="shared" ca="1" si="125"/>
        <v/>
      </c>
      <c r="HS51" s="167" t="str">
        <f t="shared" ca="1" si="125"/>
        <v/>
      </c>
      <c r="HT51" s="167" t="str">
        <f t="shared" ca="1" si="126"/>
        <v/>
      </c>
      <c r="HU51" s="167" t="str">
        <f t="shared" ca="1" si="126"/>
        <v/>
      </c>
      <c r="HV51" s="167" t="str">
        <f t="shared" ca="1" si="126"/>
        <v/>
      </c>
      <c r="HW51" s="167" t="str">
        <f t="shared" ca="1" si="126"/>
        <v/>
      </c>
      <c r="HX51" s="167" t="str">
        <f t="shared" ca="1" si="126"/>
        <v/>
      </c>
      <c r="HY51" s="167" t="str">
        <f t="shared" ca="1" si="126"/>
        <v/>
      </c>
      <c r="HZ51" s="167">
        <f t="shared" ca="1" si="120"/>
        <v>0</v>
      </c>
      <c r="IA51" s="215">
        <f t="shared" ca="1" si="121"/>
        <v>0</v>
      </c>
    </row>
    <row r="52" spans="2:235" x14ac:dyDescent="0.15">
      <c r="B52" s="135">
        <v>38</v>
      </c>
      <c r="C52" s="492"/>
      <c r="D52" s="493"/>
      <c r="E52" s="498"/>
      <c r="F52" s="499"/>
      <c r="G52" s="18"/>
      <c r="H52" s="3"/>
      <c r="I52" s="3"/>
      <c r="J52" s="4"/>
      <c r="K52" s="492"/>
      <c r="L52" s="493"/>
      <c r="M52" s="200"/>
      <c r="N52" s="19"/>
      <c r="O52" s="11"/>
      <c r="P52" s="19"/>
      <c r="Q52" s="11"/>
      <c r="R52" s="3"/>
      <c r="S52" s="5"/>
      <c r="T52" s="6"/>
      <c r="U52" s="1"/>
      <c r="V52" s="8"/>
      <c r="W52" s="8"/>
      <c r="X52" s="8"/>
      <c r="Y52" s="8"/>
      <c r="Z52" s="8"/>
      <c r="AA52" s="8"/>
      <c r="AB52" s="8"/>
      <c r="AC52" s="8"/>
      <c r="AD52" s="10"/>
      <c r="AE52" s="9"/>
      <c r="AF52" s="10"/>
      <c r="AG52" s="9"/>
      <c r="AH52" s="10"/>
      <c r="AI52" s="9"/>
      <c r="AJ52" s="15"/>
      <c r="AK52" s="16"/>
      <c r="AL52" s="15"/>
      <c r="AM52" s="16"/>
      <c r="AN52" s="15"/>
      <c r="AO52" s="16"/>
      <c r="AP52" s="15"/>
      <c r="AQ52" s="16"/>
      <c r="AR52" s="15"/>
      <c r="AS52" s="16"/>
      <c r="AT52" s="15"/>
      <c r="AU52" s="16"/>
      <c r="AV52" s="206"/>
      <c r="AW52" s="202"/>
      <c r="AX52" s="12"/>
      <c r="AY52" s="19"/>
      <c r="AZ52" s="209"/>
      <c r="BA52" s="203"/>
      <c r="BB52" s="205" t="str">
        <f t="shared" ca="1" si="4"/>
        <v/>
      </c>
      <c r="BC52" s="201"/>
      <c r="BD52" s="201"/>
      <c r="BE52" s="136">
        <f t="shared" ca="1" si="51"/>
        <v>0</v>
      </c>
      <c r="BF52" s="137"/>
      <c r="BG52" s="138" t="str">
        <f t="shared" ca="1" si="52"/>
        <v>○</v>
      </c>
      <c r="BH52" s="138" t="str">
        <f t="shared" ca="1" si="53"/>
        <v/>
      </c>
      <c r="BI52" s="138"/>
      <c r="BJ52" s="138" t="str">
        <f t="shared" ca="1" si="54"/>
        <v/>
      </c>
      <c r="BK52" s="138" t="str">
        <f t="shared" ca="1" si="55"/>
        <v>○</v>
      </c>
      <c r="BL52" s="138"/>
      <c r="BM52" s="138"/>
      <c r="BN52" s="138" t="str">
        <f t="shared" ca="1" si="56"/>
        <v/>
      </c>
      <c r="BO52" s="138" t="str">
        <f t="shared" ca="1" si="57"/>
        <v>○</v>
      </c>
      <c r="BP52" s="138" t="str">
        <f t="shared" ca="1" si="58"/>
        <v/>
      </c>
      <c r="BQ52" s="138"/>
      <c r="BR52" s="178"/>
      <c r="BS52" s="180"/>
      <c r="BT52" s="180"/>
      <c r="BU52" s="180"/>
      <c r="BV52" s="180"/>
      <c r="BW52" s="180"/>
      <c r="BX52" s="180"/>
      <c r="BY52" s="180"/>
      <c r="BZ52" s="180"/>
      <c r="CA52" s="180"/>
      <c r="CB52" s="180"/>
      <c r="CC52" s="180"/>
      <c r="CD52" s="180"/>
      <c r="CE52" s="181"/>
      <c r="CF52" s="26">
        <v>51</v>
      </c>
      <c r="CG52" s="142">
        <f t="shared" ca="1" si="59"/>
        <v>38</v>
      </c>
      <c r="CH52" s="494">
        <f t="shared" ca="1" si="60"/>
        <v>0</v>
      </c>
      <c r="CI52" s="495"/>
      <c r="CJ52" s="496">
        <f t="shared" ca="1" si="61"/>
        <v>0</v>
      </c>
      <c r="CK52" s="497"/>
      <c r="CL52" s="143">
        <f t="shared" ca="1" si="62"/>
        <v>0</v>
      </c>
      <c r="CM52" s="142">
        <f t="shared" ca="1" si="63"/>
        <v>0</v>
      </c>
      <c r="CN52" s="144">
        <f t="shared" ca="1" si="64"/>
        <v>0</v>
      </c>
      <c r="CO52" s="145">
        <f t="shared" ca="1" si="65"/>
        <v>0</v>
      </c>
      <c r="CP52" s="494">
        <f t="shared" ca="1" si="66"/>
        <v>0</v>
      </c>
      <c r="CQ52" s="495"/>
      <c r="CR52" s="212">
        <f t="shared" ca="1" si="67"/>
        <v>1</v>
      </c>
      <c r="CS52" s="146">
        <f t="shared" ca="1" si="68"/>
        <v>0</v>
      </c>
      <c r="CT52" s="247">
        <f t="shared" ca="1" si="69"/>
        <v>12</v>
      </c>
      <c r="CU52" s="147">
        <f t="shared" ca="1" si="70"/>
        <v>0</v>
      </c>
      <c r="CV52" s="148">
        <f t="shared" ca="1" si="71"/>
        <v>0</v>
      </c>
      <c r="CW52" s="149">
        <f t="shared" ca="1" si="72"/>
        <v>0</v>
      </c>
      <c r="CX52" s="248">
        <f t="shared" ca="1" si="73"/>
        <v>0</v>
      </c>
      <c r="CY52" s="249">
        <f t="shared" ca="1" si="74"/>
        <v>0</v>
      </c>
      <c r="CZ52" s="142">
        <f t="shared" ca="1" si="75"/>
        <v>0</v>
      </c>
      <c r="DA52" s="150">
        <f t="shared" ca="1" si="76"/>
        <v>0</v>
      </c>
      <c r="DB52" s="149">
        <f t="shared" ca="1" si="77"/>
        <v>0</v>
      </c>
      <c r="DC52" s="149">
        <f t="shared" ca="1" si="78"/>
        <v>0</v>
      </c>
      <c r="DD52" s="142">
        <f t="shared" ca="1" si="79"/>
        <v>0</v>
      </c>
      <c r="DE52" s="213">
        <f t="shared" ca="1" si="80"/>
        <v>0</v>
      </c>
      <c r="DF52" s="142">
        <f t="shared" ca="1" si="81"/>
        <v>0</v>
      </c>
      <c r="DG52" s="151">
        <f t="shared" ca="1" si="82"/>
        <v>0</v>
      </c>
      <c r="DH52" s="152">
        <f t="shared" ca="1" si="83"/>
        <v>0</v>
      </c>
      <c r="DI52" s="213">
        <f t="shared" ca="1" si="84"/>
        <v>0</v>
      </c>
      <c r="DJ52" s="153"/>
      <c r="DK52" s="154">
        <f t="shared" ca="1" si="85"/>
        <v>0</v>
      </c>
      <c r="DL52" s="154">
        <f t="shared" ca="1" si="86"/>
        <v>0</v>
      </c>
      <c r="DM52" s="155">
        <f t="shared" ca="1" si="87"/>
        <v>0</v>
      </c>
      <c r="DN52" s="156">
        <f t="shared" ca="1" si="88"/>
        <v>1</v>
      </c>
      <c r="DO52" s="153"/>
      <c r="DP52" s="157">
        <f t="shared" ca="1" si="89"/>
        <v>0</v>
      </c>
      <c r="DQ52" s="158">
        <f t="shared" ca="1" si="90"/>
        <v>0</v>
      </c>
      <c r="DR52" s="158">
        <f t="shared" ca="1" si="5"/>
        <v>0</v>
      </c>
      <c r="DS52" s="158" t="str">
        <f t="shared" ca="1" si="91"/>
        <v/>
      </c>
      <c r="DT52" s="158">
        <f t="shared" ca="1" si="92"/>
        <v>0</v>
      </c>
      <c r="DU52" s="158" t="str">
        <f t="shared" ca="1" si="6"/>
        <v/>
      </c>
      <c r="DV52" s="159"/>
      <c r="DW52" s="157">
        <f t="shared" ca="1" si="7"/>
        <v>0</v>
      </c>
      <c r="DX52" s="151">
        <f t="shared" ca="1" si="8"/>
        <v>0</v>
      </c>
      <c r="DY52" s="151">
        <f t="shared" ca="1" si="9"/>
        <v>0</v>
      </c>
      <c r="DZ52" s="151">
        <f t="shared" ca="1" si="10"/>
        <v>0</v>
      </c>
      <c r="EA52" s="151">
        <f t="shared" ca="1" si="11"/>
        <v>0</v>
      </c>
      <c r="EB52" s="151">
        <f t="shared" ca="1" si="12"/>
        <v>0</v>
      </c>
      <c r="EC52" s="151">
        <f t="shared" ca="1" si="13"/>
        <v>0</v>
      </c>
      <c r="ED52" s="151">
        <f t="shared" ca="1" si="14"/>
        <v>0</v>
      </c>
      <c r="EE52" s="151">
        <f t="shared" ca="1" si="15"/>
        <v>0</v>
      </c>
      <c r="EF52" s="151">
        <f t="shared" ca="1" si="16"/>
        <v>0</v>
      </c>
      <c r="EG52" s="151">
        <f t="shared" ca="1" si="17"/>
        <v>0</v>
      </c>
      <c r="EH52" s="151">
        <f t="shared" ca="1" si="18"/>
        <v>0</v>
      </c>
      <c r="EI52" s="158">
        <f t="shared" ca="1" si="127"/>
        <v>0</v>
      </c>
      <c r="EJ52" s="158">
        <f t="shared" ca="1" si="127"/>
        <v>0</v>
      </c>
      <c r="EK52" s="158">
        <f t="shared" ca="1" si="127"/>
        <v>0</v>
      </c>
      <c r="EL52" s="158">
        <f t="shared" ca="1" si="127"/>
        <v>0</v>
      </c>
      <c r="EM52" s="158">
        <f t="shared" ca="1" si="127"/>
        <v>0</v>
      </c>
      <c r="EN52" s="158">
        <f t="shared" ca="1" si="127"/>
        <v>0</v>
      </c>
      <c r="EO52" s="158">
        <f t="shared" ca="1" si="127"/>
        <v>0</v>
      </c>
      <c r="EP52" s="158">
        <f t="shared" ca="1" si="127"/>
        <v>0</v>
      </c>
      <c r="EQ52" s="158">
        <f t="shared" ca="1" si="127"/>
        <v>0</v>
      </c>
      <c r="ER52" s="158">
        <f t="shared" ca="1" si="127"/>
        <v>0</v>
      </c>
      <c r="ES52" s="158">
        <f t="shared" ca="1" si="127"/>
        <v>0</v>
      </c>
      <c r="ET52" s="158">
        <f t="shared" ca="1" si="127"/>
        <v>0</v>
      </c>
      <c r="EU52" s="160">
        <f t="shared" ca="1" si="94"/>
        <v>0</v>
      </c>
      <c r="EV52" s="158" t="str">
        <f t="shared" ca="1" si="124"/>
        <v/>
      </c>
      <c r="EW52" s="158" t="str">
        <f t="shared" ca="1" si="124"/>
        <v/>
      </c>
      <c r="EX52" s="158" t="str">
        <f t="shared" ca="1" si="124"/>
        <v/>
      </c>
      <c r="EY52" s="158" t="str">
        <f t="shared" ref="EY52:FG80" ca="1" si="128">IF(OR(GP52="入学",GP52="在籍",GP52="家計急変",GP52="留学",GP52="編入学",GP52="退学",GP52="除籍",GP52="卒業",GP52="支援停止",GP52="認定取消",GP52="編入学○",GP52="早期卒業",GP52="支援終了",GP52="停学終了",GP52="次年度扱"),EL52,"")</f>
        <v/>
      </c>
      <c r="EZ52" s="158" t="str">
        <f t="shared" ca="1" si="128"/>
        <v/>
      </c>
      <c r="FA52" s="158" t="str">
        <f t="shared" ca="1" si="128"/>
        <v/>
      </c>
      <c r="FB52" s="158" t="str">
        <f t="shared" ca="1" si="128"/>
        <v/>
      </c>
      <c r="FC52" s="158" t="str">
        <f t="shared" ca="1" si="128"/>
        <v/>
      </c>
      <c r="FD52" s="158" t="str">
        <f t="shared" ca="1" si="128"/>
        <v/>
      </c>
      <c r="FE52" s="158" t="str">
        <f t="shared" ca="1" si="128"/>
        <v/>
      </c>
      <c r="FF52" s="158" t="str">
        <f t="shared" ca="1" si="128"/>
        <v/>
      </c>
      <c r="FG52" s="158" t="str">
        <f t="shared" ca="1" si="128"/>
        <v/>
      </c>
      <c r="FH52" s="160">
        <f t="shared" ca="1" si="95"/>
        <v>0</v>
      </c>
      <c r="FI52" s="158">
        <f t="shared" ca="1" si="96"/>
        <v>0</v>
      </c>
      <c r="FJ52" s="159"/>
      <c r="FK52" s="158">
        <f t="shared" ca="1" si="97"/>
        <v>0</v>
      </c>
      <c r="FL52" s="158">
        <f t="shared" ca="1" si="98"/>
        <v>0</v>
      </c>
      <c r="FM52" s="158">
        <f t="shared" ca="1" si="99"/>
        <v>0</v>
      </c>
      <c r="FN52" s="158">
        <f t="shared" ca="1" si="100"/>
        <v>0</v>
      </c>
      <c r="FO52" s="159"/>
      <c r="FP52" s="164" t="str">
        <f t="shared" ca="1" si="21"/>
        <v/>
      </c>
      <c r="FQ52" s="214" t="str">
        <f t="shared" ca="1" si="101"/>
        <v/>
      </c>
      <c r="FR52" s="165" t="str">
        <f t="shared" ca="1" si="102"/>
        <v/>
      </c>
      <c r="FS52" s="166"/>
      <c r="FT52" s="167">
        <f t="shared" ca="1" si="22"/>
        <v>0</v>
      </c>
      <c r="FU52" s="168">
        <f t="shared" ca="1" si="23"/>
        <v>0</v>
      </c>
      <c r="FV52" s="168">
        <f t="shared" ca="1" si="24"/>
        <v>0</v>
      </c>
      <c r="FW52" s="168">
        <f t="shared" ca="1" si="25"/>
        <v>0</v>
      </c>
      <c r="FX52" s="168">
        <f t="shared" ca="1" si="26"/>
        <v>0</v>
      </c>
      <c r="FY52" s="168">
        <f t="shared" ca="1" si="27"/>
        <v>0</v>
      </c>
      <c r="FZ52" s="168">
        <f t="shared" ca="1" si="103"/>
        <v>0</v>
      </c>
      <c r="GA52" s="168">
        <f t="shared" ca="1" si="28"/>
        <v>0</v>
      </c>
      <c r="GB52" s="168">
        <f t="shared" ca="1" si="29"/>
        <v>0</v>
      </c>
      <c r="GC52" s="168">
        <f t="shared" ca="1" si="30"/>
        <v>0</v>
      </c>
      <c r="GD52" s="168">
        <f t="shared" ca="1" si="31"/>
        <v>0</v>
      </c>
      <c r="GE52" s="168">
        <f t="shared" ca="1" si="32"/>
        <v>0</v>
      </c>
      <c r="GF52" s="168">
        <f t="shared" ca="1" si="33"/>
        <v>0</v>
      </c>
      <c r="GG52" s="167">
        <f t="shared" ca="1" si="104"/>
        <v>0</v>
      </c>
      <c r="GH52" s="167">
        <f t="shared" ca="1" si="105"/>
        <v>0</v>
      </c>
      <c r="GI52" s="167">
        <f t="shared" ca="1" si="106"/>
        <v>0</v>
      </c>
      <c r="GJ52" s="167">
        <f t="shared" ca="1" si="107"/>
        <v>0</v>
      </c>
      <c r="GK52" s="167">
        <f t="shared" ca="1" si="108"/>
        <v>0</v>
      </c>
      <c r="GL52" s="163"/>
      <c r="GM52" s="169">
        <f t="shared" ca="1" si="34"/>
        <v>0</v>
      </c>
      <c r="GN52" s="169">
        <f t="shared" ca="1" si="35"/>
        <v>0</v>
      </c>
      <c r="GO52" s="169">
        <f t="shared" ca="1" si="36"/>
        <v>0</v>
      </c>
      <c r="GP52" s="169">
        <f t="shared" ca="1" si="37"/>
        <v>0</v>
      </c>
      <c r="GQ52" s="169">
        <f t="shared" ca="1" si="38"/>
        <v>0</v>
      </c>
      <c r="GR52" s="169">
        <f t="shared" ca="1" si="39"/>
        <v>0</v>
      </c>
      <c r="GS52" s="169">
        <f t="shared" ca="1" si="40"/>
        <v>0</v>
      </c>
      <c r="GT52" s="169">
        <f t="shared" ca="1" si="41"/>
        <v>0</v>
      </c>
      <c r="GU52" s="169">
        <f t="shared" ca="1" si="42"/>
        <v>0</v>
      </c>
      <c r="GV52" s="169">
        <f t="shared" ca="1" si="43"/>
        <v>0</v>
      </c>
      <c r="GW52" s="169">
        <f t="shared" ca="1" si="44"/>
        <v>0</v>
      </c>
      <c r="GX52" s="170">
        <f t="shared" ca="1" si="45"/>
        <v>0</v>
      </c>
      <c r="GY52" s="171">
        <f t="shared" ca="1" si="109"/>
        <v>0</v>
      </c>
      <c r="GZ52" s="171">
        <f t="shared" ca="1" si="110"/>
        <v>0</v>
      </c>
      <c r="HA52" s="172">
        <f t="shared" ca="1" si="111"/>
        <v>0</v>
      </c>
      <c r="HB52" s="216">
        <f t="shared" ca="1" si="112"/>
        <v>1</v>
      </c>
      <c r="HC52" s="172">
        <f t="shared" ca="1" si="113"/>
        <v>0</v>
      </c>
      <c r="HD52" s="173">
        <f t="shared" ca="1" si="46"/>
        <v>0</v>
      </c>
      <c r="HE52" s="174">
        <f t="shared" ca="1" si="47"/>
        <v>0</v>
      </c>
      <c r="HF52" s="175">
        <f t="shared" ca="1" si="48"/>
        <v>0</v>
      </c>
      <c r="HG52" s="176" t="str">
        <f t="shared" ca="1" si="114"/>
        <v/>
      </c>
      <c r="HH52" s="177">
        <f t="shared" ca="1" si="115"/>
        <v>0</v>
      </c>
      <c r="HI52" s="217" t="str">
        <f t="shared" ca="1" si="116"/>
        <v/>
      </c>
      <c r="HJ52" s="207">
        <f t="shared" ca="1" si="117"/>
        <v>0</v>
      </c>
      <c r="HK52" s="220">
        <f t="shared" ca="1" si="118"/>
        <v>1</v>
      </c>
      <c r="HL52" s="190">
        <f t="shared" ca="1" si="119"/>
        <v>0</v>
      </c>
      <c r="HN52" s="167" t="str">
        <f t="shared" ca="1" si="125"/>
        <v/>
      </c>
      <c r="HO52" s="167" t="str">
        <f t="shared" ca="1" si="125"/>
        <v/>
      </c>
      <c r="HP52" s="167" t="str">
        <f t="shared" ca="1" si="125"/>
        <v/>
      </c>
      <c r="HQ52" s="167" t="str">
        <f t="shared" ca="1" si="125"/>
        <v/>
      </c>
      <c r="HR52" s="167" t="str">
        <f t="shared" ca="1" si="125"/>
        <v/>
      </c>
      <c r="HS52" s="167" t="str">
        <f t="shared" ca="1" si="125"/>
        <v/>
      </c>
      <c r="HT52" s="167" t="str">
        <f t="shared" ca="1" si="126"/>
        <v/>
      </c>
      <c r="HU52" s="167" t="str">
        <f t="shared" ca="1" si="126"/>
        <v/>
      </c>
      <c r="HV52" s="167" t="str">
        <f t="shared" ca="1" si="126"/>
        <v/>
      </c>
      <c r="HW52" s="167" t="str">
        <f t="shared" ca="1" si="126"/>
        <v/>
      </c>
      <c r="HX52" s="167" t="str">
        <f t="shared" ca="1" si="126"/>
        <v/>
      </c>
      <c r="HY52" s="167" t="str">
        <f t="shared" ca="1" si="126"/>
        <v/>
      </c>
      <c r="HZ52" s="167">
        <f t="shared" ca="1" si="120"/>
        <v>0</v>
      </c>
      <c r="IA52" s="215">
        <f t="shared" ca="1" si="121"/>
        <v>0</v>
      </c>
    </row>
    <row r="53" spans="2:235" x14ac:dyDescent="0.15">
      <c r="B53" s="135">
        <v>39</v>
      </c>
      <c r="C53" s="492"/>
      <c r="D53" s="493"/>
      <c r="E53" s="498"/>
      <c r="F53" s="499"/>
      <c r="G53" s="18"/>
      <c r="H53" s="3"/>
      <c r="I53" s="3"/>
      <c r="J53" s="4"/>
      <c r="K53" s="492"/>
      <c r="L53" s="493"/>
      <c r="M53" s="200"/>
      <c r="N53" s="19"/>
      <c r="O53" s="11"/>
      <c r="P53" s="19"/>
      <c r="Q53" s="11"/>
      <c r="R53" s="3"/>
      <c r="S53" s="5"/>
      <c r="T53" s="6"/>
      <c r="U53" s="1"/>
      <c r="V53" s="13"/>
      <c r="W53" s="8"/>
      <c r="X53" s="13"/>
      <c r="Y53" s="13"/>
      <c r="Z53" s="13"/>
      <c r="AA53" s="13"/>
      <c r="AB53" s="13"/>
      <c r="AC53" s="13"/>
      <c r="AD53" s="14"/>
      <c r="AE53" s="17"/>
      <c r="AF53" s="14"/>
      <c r="AG53" s="17"/>
      <c r="AH53" s="14"/>
      <c r="AI53" s="17"/>
      <c r="AJ53" s="15"/>
      <c r="AK53" s="16"/>
      <c r="AL53" s="15"/>
      <c r="AM53" s="16"/>
      <c r="AN53" s="15"/>
      <c r="AO53" s="16"/>
      <c r="AP53" s="15"/>
      <c r="AQ53" s="16"/>
      <c r="AR53" s="15"/>
      <c r="AS53" s="16"/>
      <c r="AT53" s="15"/>
      <c r="AU53" s="16"/>
      <c r="AV53" s="206"/>
      <c r="AW53" s="202"/>
      <c r="AX53" s="12"/>
      <c r="AY53" s="19"/>
      <c r="AZ53" s="209"/>
      <c r="BA53" s="203"/>
      <c r="BB53" s="205" t="str">
        <f t="shared" ca="1" si="4"/>
        <v/>
      </c>
      <c r="BC53" s="201"/>
      <c r="BD53" s="201"/>
      <c r="BE53" s="136">
        <f t="shared" ca="1" si="51"/>
        <v>0</v>
      </c>
      <c r="BF53" s="137"/>
      <c r="BG53" s="138" t="str">
        <f t="shared" ca="1" si="52"/>
        <v>○</v>
      </c>
      <c r="BH53" s="138" t="str">
        <f t="shared" ca="1" si="53"/>
        <v/>
      </c>
      <c r="BI53" s="138"/>
      <c r="BJ53" s="138" t="str">
        <f t="shared" ca="1" si="54"/>
        <v/>
      </c>
      <c r="BK53" s="138" t="str">
        <f t="shared" ca="1" si="55"/>
        <v>○</v>
      </c>
      <c r="BL53" s="138"/>
      <c r="BM53" s="138"/>
      <c r="BN53" s="138" t="str">
        <f t="shared" ca="1" si="56"/>
        <v/>
      </c>
      <c r="BO53" s="138" t="str">
        <f t="shared" ca="1" si="57"/>
        <v>○</v>
      </c>
      <c r="BP53" s="138" t="str">
        <f t="shared" ca="1" si="58"/>
        <v/>
      </c>
      <c r="BQ53" s="138"/>
      <c r="BR53" s="178"/>
      <c r="BS53" s="180"/>
      <c r="BT53" s="180"/>
      <c r="BU53" s="180"/>
      <c r="BV53" s="180"/>
      <c r="BW53" s="180"/>
      <c r="BX53" s="180"/>
      <c r="BY53" s="180"/>
      <c r="BZ53" s="180"/>
      <c r="CA53" s="180"/>
      <c r="CB53" s="180"/>
      <c r="CC53" s="180"/>
      <c r="CD53" s="180"/>
      <c r="CE53" s="181"/>
      <c r="CF53" s="26">
        <v>52</v>
      </c>
      <c r="CG53" s="142">
        <f t="shared" ca="1" si="59"/>
        <v>39</v>
      </c>
      <c r="CH53" s="494">
        <f t="shared" ca="1" si="60"/>
        <v>0</v>
      </c>
      <c r="CI53" s="495"/>
      <c r="CJ53" s="496">
        <f t="shared" ca="1" si="61"/>
        <v>0</v>
      </c>
      <c r="CK53" s="497"/>
      <c r="CL53" s="143">
        <f t="shared" ca="1" si="62"/>
        <v>0</v>
      </c>
      <c r="CM53" s="142">
        <f t="shared" ca="1" si="63"/>
        <v>0</v>
      </c>
      <c r="CN53" s="144">
        <f t="shared" ca="1" si="64"/>
        <v>0</v>
      </c>
      <c r="CO53" s="145">
        <f t="shared" ca="1" si="65"/>
        <v>0</v>
      </c>
      <c r="CP53" s="494">
        <f t="shared" ca="1" si="66"/>
        <v>0</v>
      </c>
      <c r="CQ53" s="495"/>
      <c r="CR53" s="212">
        <f t="shared" ca="1" si="67"/>
        <v>1</v>
      </c>
      <c r="CS53" s="146">
        <f t="shared" ca="1" si="68"/>
        <v>0</v>
      </c>
      <c r="CT53" s="247">
        <f t="shared" ca="1" si="69"/>
        <v>12</v>
      </c>
      <c r="CU53" s="147">
        <f t="shared" ca="1" si="70"/>
        <v>0</v>
      </c>
      <c r="CV53" s="148">
        <f t="shared" ca="1" si="71"/>
        <v>0</v>
      </c>
      <c r="CW53" s="149">
        <f t="shared" ca="1" si="72"/>
        <v>0</v>
      </c>
      <c r="CX53" s="248">
        <f t="shared" ca="1" si="73"/>
        <v>0</v>
      </c>
      <c r="CY53" s="249">
        <f t="shared" ca="1" si="74"/>
        <v>0</v>
      </c>
      <c r="CZ53" s="142">
        <f t="shared" ca="1" si="75"/>
        <v>0</v>
      </c>
      <c r="DA53" s="150">
        <f t="shared" ca="1" si="76"/>
        <v>0</v>
      </c>
      <c r="DB53" s="149">
        <f t="shared" ca="1" si="77"/>
        <v>0</v>
      </c>
      <c r="DC53" s="149">
        <f t="shared" ca="1" si="78"/>
        <v>0</v>
      </c>
      <c r="DD53" s="142">
        <f t="shared" ca="1" si="79"/>
        <v>0</v>
      </c>
      <c r="DE53" s="213">
        <f t="shared" ca="1" si="80"/>
        <v>0</v>
      </c>
      <c r="DF53" s="142">
        <f t="shared" ca="1" si="81"/>
        <v>0</v>
      </c>
      <c r="DG53" s="151">
        <f t="shared" ca="1" si="82"/>
        <v>0</v>
      </c>
      <c r="DH53" s="152">
        <f t="shared" ca="1" si="83"/>
        <v>0</v>
      </c>
      <c r="DI53" s="213">
        <f t="shared" ca="1" si="84"/>
        <v>0</v>
      </c>
      <c r="DJ53" s="153"/>
      <c r="DK53" s="154">
        <f t="shared" ca="1" si="85"/>
        <v>0</v>
      </c>
      <c r="DL53" s="154">
        <f t="shared" ca="1" si="86"/>
        <v>0</v>
      </c>
      <c r="DM53" s="155">
        <f t="shared" ca="1" si="87"/>
        <v>0</v>
      </c>
      <c r="DN53" s="156">
        <f t="shared" ca="1" si="88"/>
        <v>1</v>
      </c>
      <c r="DO53" s="153"/>
      <c r="DP53" s="157">
        <f t="shared" ca="1" si="89"/>
        <v>0</v>
      </c>
      <c r="DQ53" s="158">
        <f t="shared" ca="1" si="90"/>
        <v>0</v>
      </c>
      <c r="DR53" s="158">
        <f t="shared" ca="1" si="5"/>
        <v>0</v>
      </c>
      <c r="DS53" s="158" t="str">
        <f t="shared" ca="1" si="91"/>
        <v/>
      </c>
      <c r="DT53" s="158">
        <f t="shared" ca="1" si="92"/>
        <v>0</v>
      </c>
      <c r="DU53" s="158" t="str">
        <f t="shared" ca="1" si="6"/>
        <v/>
      </c>
      <c r="DV53" s="159"/>
      <c r="DW53" s="157">
        <f t="shared" ca="1" si="7"/>
        <v>0</v>
      </c>
      <c r="DX53" s="151">
        <f t="shared" ca="1" si="8"/>
        <v>0</v>
      </c>
      <c r="DY53" s="151">
        <f t="shared" ca="1" si="9"/>
        <v>0</v>
      </c>
      <c r="DZ53" s="151">
        <f t="shared" ca="1" si="10"/>
        <v>0</v>
      </c>
      <c r="EA53" s="151">
        <f t="shared" ca="1" si="11"/>
        <v>0</v>
      </c>
      <c r="EB53" s="151">
        <f t="shared" ca="1" si="12"/>
        <v>0</v>
      </c>
      <c r="EC53" s="151">
        <f t="shared" ca="1" si="13"/>
        <v>0</v>
      </c>
      <c r="ED53" s="151">
        <f t="shared" ca="1" si="14"/>
        <v>0</v>
      </c>
      <c r="EE53" s="151">
        <f t="shared" ca="1" si="15"/>
        <v>0</v>
      </c>
      <c r="EF53" s="151">
        <f t="shared" ca="1" si="16"/>
        <v>0</v>
      </c>
      <c r="EG53" s="151">
        <f t="shared" ca="1" si="17"/>
        <v>0</v>
      </c>
      <c r="EH53" s="151">
        <f t="shared" ca="1" si="18"/>
        <v>0</v>
      </c>
      <c r="EI53" s="158">
        <f t="shared" ca="1" si="127"/>
        <v>0</v>
      </c>
      <c r="EJ53" s="158">
        <f t="shared" ca="1" si="127"/>
        <v>0</v>
      </c>
      <c r="EK53" s="158">
        <f t="shared" ca="1" si="127"/>
        <v>0</v>
      </c>
      <c r="EL53" s="158">
        <f t="shared" ca="1" si="127"/>
        <v>0</v>
      </c>
      <c r="EM53" s="158">
        <f t="shared" ca="1" si="127"/>
        <v>0</v>
      </c>
      <c r="EN53" s="158">
        <f t="shared" ca="1" si="127"/>
        <v>0</v>
      </c>
      <c r="EO53" s="158">
        <f t="shared" ca="1" si="127"/>
        <v>0</v>
      </c>
      <c r="EP53" s="158">
        <f t="shared" ca="1" si="127"/>
        <v>0</v>
      </c>
      <c r="EQ53" s="158">
        <f t="shared" ca="1" si="127"/>
        <v>0</v>
      </c>
      <c r="ER53" s="158">
        <f t="shared" ca="1" si="127"/>
        <v>0</v>
      </c>
      <c r="ES53" s="158">
        <f t="shared" ca="1" si="127"/>
        <v>0</v>
      </c>
      <c r="ET53" s="158">
        <f t="shared" ca="1" si="127"/>
        <v>0</v>
      </c>
      <c r="EU53" s="160">
        <f t="shared" ca="1" si="94"/>
        <v>0</v>
      </c>
      <c r="EV53" s="158" t="str">
        <f t="shared" ref="EV53:FA94" ca="1" si="129">IF(OR(GM53="入学",GM53="在籍",GM53="家計急変",GM53="留学",GM53="編入学",GM53="退学",GM53="除籍",GM53="卒業",GM53="支援停止",GM53="認定取消",GM53="編入学○",GM53="早期卒業",GM53="支援終了",GM53="停学終了",GM53="次年度扱"),EI53,"")</f>
        <v/>
      </c>
      <c r="EW53" s="158" t="str">
        <f t="shared" ca="1" si="129"/>
        <v/>
      </c>
      <c r="EX53" s="158" t="str">
        <f t="shared" ca="1" si="129"/>
        <v/>
      </c>
      <c r="EY53" s="158" t="str">
        <f t="shared" ca="1" si="128"/>
        <v/>
      </c>
      <c r="EZ53" s="158" t="str">
        <f t="shared" ca="1" si="128"/>
        <v/>
      </c>
      <c r="FA53" s="158" t="str">
        <f t="shared" ca="1" si="128"/>
        <v/>
      </c>
      <c r="FB53" s="158" t="str">
        <f t="shared" ca="1" si="128"/>
        <v/>
      </c>
      <c r="FC53" s="158" t="str">
        <f t="shared" ca="1" si="128"/>
        <v/>
      </c>
      <c r="FD53" s="158" t="str">
        <f t="shared" ca="1" si="128"/>
        <v/>
      </c>
      <c r="FE53" s="158" t="str">
        <f t="shared" ca="1" si="128"/>
        <v/>
      </c>
      <c r="FF53" s="158" t="str">
        <f t="shared" ca="1" si="128"/>
        <v/>
      </c>
      <c r="FG53" s="158" t="str">
        <f t="shared" ca="1" si="128"/>
        <v/>
      </c>
      <c r="FH53" s="160">
        <f t="shared" ca="1" si="95"/>
        <v>0</v>
      </c>
      <c r="FI53" s="158">
        <f t="shared" ca="1" si="96"/>
        <v>0</v>
      </c>
      <c r="FJ53" s="159"/>
      <c r="FK53" s="158">
        <f t="shared" ca="1" si="97"/>
        <v>0</v>
      </c>
      <c r="FL53" s="158">
        <f t="shared" ca="1" si="98"/>
        <v>0</v>
      </c>
      <c r="FM53" s="158">
        <f t="shared" ca="1" si="99"/>
        <v>0</v>
      </c>
      <c r="FN53" s="158">
        <f t="shared" ca="1" si="100"/>
        <v>0</v>
      </c>
      <c r="FO53" s="159"/>
      <c r="FP53" s="164" t="str">
        <f t="shared" ca="1" si="21"/>
        <v/>
      </c>
      <c r="FQ53" s="214" t="str">
        <f t="shared" ca="1" si="101"/>
        <v/>
      </c>
      <c r="FR53" s="165" t="str">
        <f t="shared" ca="1" si="102"/>
        <v/>
      </c>
      <c r="FS53" s="166"/>
      <c r="FT53" s="167">
        <f t="shared" ca="1" si="22"/>
        <v>0</v>
      </c>
      <c r="FU53" s="168">
        <f t="shared" ca="1" si="23"/>
        <v>0</v>
      </c>
      <c r="FV53" s="168">
        <f t="shared" ca="1" si="24"/>
        <v>0</v>
      </c>
      <c r="FW53" s="168">
        <f t="shared" ca="1" si="25"/>
        <v>0</v>
      </c>
      <c r="FX53" s="168">
        <f t="shared" ca="1" si="26"/>
        <v>0</v>
      </c>
      <c r="FY53" s="168">
        <f t="shared" ca="1" si="27"/>
        <v>0</v>
      </c>
      <c r="FZ53" s="168">
        <f t="shared" ca="1" si="103"/>
        <v>0</v>
      </c>
      <c r="GA53" s="168">
        <f t="shared" ca="1" si="28"/>
        <v>0</v>
      </c>
      <c r="GB53" s="168">
        <f t="shared" ca="1" si="29"/>
        <v>0</v>
      </c>
      <c r="GC53" s="168">
        <f t="shared" ca="1" si="30"/>
        <v>0</v>
      </c>
      <c r="GD53" s="168">
        <f t="shared" ca="1" si="31"/>
        <v>0</v>
      </c>
      <c r="GE53" s="168">
        <f t="shared" ca="1" si="32"/>
        <v>0</v>
      </c>
      <c r="GF53" s="168">
        <f t="shared" ca="1" si="33"/>
        <v>0</v>
      </c>
      <c r="GG53" s="167">
        <f t="shared" ca="1" si="104"/>
        <v>0</v>
      </c>
      <c r="GH53" s="167">
        <f t="shared" ca="1" si="105"/>
        <v>0</v>
      </c>
      <c r="GI53" s="167">
        <f t="shared" ca="1" si="106"/>
        <v>0</v>
      </c>
      <c r="GJ53" s="167">
        <f t="shared" ca="1" si="107"/>
        <v>0</v>
      </c>
      <c r="GK53" s="167">
        <f t="shared" ca="1" si="108"/>
        <v>0</v>
      </c>
      <c r="GL53" s="163"/>
      <c r="GM53" s="169">
        <f t="shared" ca="1" si="34"/>
        <v>0</v>
      </c>
      <c r="GN53" s="169">
        <f t="shared" ca="1" si="35"/>
        <v>0</v>
      </c>
      <c r="GO53" s="169">
        <f t="shared" ca="1" si="36"/>
        <v>0</v>
      </c>
      <c r="GP53" s="169">
        <f t="shared" ca="1" si="37"/>
        <v>0</v>
      </c>
      <c r="GQ53" s="169">
        <f t="shared" ca="1" si="38"/>
        <v>0</v>
      </c>
      <c r="GR53" s="169">
        <f t="shared" ca="1" si="39"/>
        <v>0</v>
      </c>
      <c r="GS53" s="169">
        <f t="shared" ca="1" si="40"/>
        <v>0</v>
      </c>
      <c r="GT53" s="169">
        <f t="shared" ca="1" si="41"/>
        <v>0</v>
      </c>
      <c r="GU53" s="169">
        <f t="shared" ca="1" si="42"/>
        <v>0</v>
      </c>
      <c r="GV53" s="169">
        <f t="shared" ca="1" si="43"/>
        <v>0</v>
      </c>
      <c r="GW53" s="169">
        <f t="shared" ca="1" si="44"/>
        <v>0</v>
      </c>
      <c r="GX53" s="170">
        <f t="shared" ca="1" si="45"/>
        <v>0</v>
      </c>
      <c r="GY53" s="171">
        <f t="shared" ca="1" si="109"/>
        <v>0</v>
      </c>
      <c r="GZ53" s="171">
        <f t="shared" ca="1" si="110"/>
        <v>0</v>
      </c>
      <c r="HA53" s="172">
        <f t="shared" ca="1" si="111"/>
        <v>0</v>
      </c>
      <c r="HB53" s="216">
        <f t="shared" ca="1" si="112"/>
        <v>1</v>
      </c>
      <c r="HC53" s="172">
        <f t="shared" ca="1" si="113"/>
        <v>0</v>
      </c>
      <c r="HD53" s="173">
        <f t="shared" ca="1" si="46"/>
        <v>0</v>
      </c>
      <c r="HE53" s="174">
        <f t="shared" ca="1" si="47"/>
        <v>0</v>
      </c>
      <c r="HF53" s="175">
        <f t="shared" ca="1" si="48"/>
        <v>0</v>
      </c>
      <c r="HG53" s="176" t="str">
        <f t="shared" ca="1" si="114"/>
        <v/>
      </c>
      <c r="HH53" s="177">
        <f t="shared" ca="1" si="115"/>
        <v>0</v>
      </c>
      <c r="HI53" s="217" t="str">
        <f t="shared" ca="1" si="116"/>
        <v/>
      </c>
      <c r="HJ53" s="207">
        <f t="shared" ca="1" si="117"/>
        <v>0</v>
      </c>
      <c r="HK53" s="220">
        <f t="shared" ca="1" si="118"/>
        <v>1</v>
      </c>
      <c r="HL53" s="190">
        <f t="shared" ca="1" si="119"/>
        <v>0</v>
      </c>
      <c r="HN53" s="167" t="str">
        <f t="shared" ca="1" si="125"/>
        <v/>
      </c>
      <c r="HO53" s="167" t="str">
        <f t="shared" ca="1" si="125"/>
        <v/>
      </c>
      <c r="HP53" s="167" t="str">
        <f t="shared" ca="1" si="125"/>
        <v/>
      </c>
      <c r="HQ53" s="167" t="str">
        <f t="shared" ca="1" si="125"/>
        <v/>
      </c>
      <c r="HR53" s="167" t="str">
        <f t="shared" ca="1" si="125"/>
        <v/>
      </c>
      <c r="HS53" s="167" t="str">
        <f t="shared" ca="1" si="125"/>
        <v/>
      </c>
      <c r="HT53" s="167" t="str">
        <f t="shared" ca="1" si="126"/>
        <v/>
      </c>
      <c r="HU53" s="167" t="str">
        <f t="shared" ca="1" si="126"/>
        <v/>
      </c>
      <c r="HV53" s="167" t="str">
        <f t="shared" ca="1" si="126"/>
        <v/>
      </c>
      <c r="HW53" s="167" t="str">
        <f t="shared" ca="1" si="126"/>
        <v/>
      </c>
      <c r="HX53" s="167" t="str">
        <f t="shared" ca="1" si="126"/>
        <v/>
      </c>
      <c r="HY53" s="167" t="str">
        <f t="shared" ca="1" si="126"/>
        <v/>
      </c>
      <c r="HZ53" s="167">
        <f t="shared" ca="1" si="120"/>
        <v>0</v>
      </c>
      <c r="IA53" s="215">
        <f t="shared" ca="1" si="121"/>
        <v>0</v>
      </c>
    </row>
    <row r="54" spans="2:235" x14ac:dyDescent="0.15">
      <c r="B54" s="135">
        <v>40</v>
      </c>
      <c r="C54" s="492"/>
      <c r="D54" s="493"/>
      <c r="E54" s="498"/>
      <c r="F54" s="499"/>
      <c r="G54" s="18"/>
      <c r="H54" s="3"/>
      <c r="I54" s="3"/>
      <c r="J54" s="4"/>
      <c r="K54" s="492"/>
      <c r="L54" s="493"/>
      <c r="M54" s="200"/>
      <c r="N54" s="19"/>
      <c r="O54" s="11"/>
      <c r="P54" s="19"/>
      <c r="Q54" s="11"/>
      <c r="R54" s="3"/>
      <c r="S54" s="5"/>
      <c r="T54" s="6"/>
      <c r="U54" s="1"/>
      <c r="V54" s="8"/>
      <c r="W54" s="8"/>
      <c r="X54" s="8"/>
      <c r="Y54" s="8"/>
      <c r="Z54" s="8"/>
      <c r="AA54" s="8"/>
      <c r="AB54" s="8"/>
      <c r="AC54" s="8"/>
      <c r="AD54" s="10"/>
      <c r="AE54" s="9"/>
      <c r="AF54" s="10"/>
      <c r="AG54" s="9"/>
      <c r="AH54" s="10"/>
      <c r="AI54" s="9"/>
      <c r="AJ54" s="15"/>
      <c r="AK54" s="16"/>
      <c r="AL54" s="15"/>
      <c r="AM54" s="16"/>
      <c r="AN54" s="15"/>
      <c r="AO54" s="16"/>
      <c r="AP54" s="15"/>
      <c r="AQ54" s="16"/>
      <c r="AR54" s="15"/>
      <c r="AS54" s="16"/>
      <c r="AT54" s="15"/>
      <c r="AU54" s="16"/>
      <c r="AV54" s="206"/>
      <c r="AW54" s="202"/>
      <c r="AX54" s="12"/>
      <c r="AY54" s="19"/>
      <c r="AZ54" s="209"/>
      <c r="BA54" s="203"/>
      <c r="BB54" s="205" t="str">
        <f t="shared" ca="1" si="4"/>
        <v/>
      </c>
      <c r="BC54" s="201"/>
      <c r="BD54" s="201"/>
      <c r="BE54" s="136">
        <f t="shared" ca="1" si="51"/>
        <v>0</v>
      </c>
      <c r="BF54" s="137"/>
      <c r="BG54" s="138" t="str">
        <f t="shared" ca="1" si="52"/>
        <v>○</v>
      </c>
      <c r="BH54" s="138" t="str">
        <f t="shared" ca="1" si="53"/>
        <v/>
      </c>
      <c r="BI54" s="138"/>
      <c r="BJ54" s="138" t="str">
        <f t="shared" ca="1" si="54"/>
        <v/>
      </c>
      <c r="BK54" s="138" t="str">
        <f t="shared" ca="1" si="55"/>
        <v>○</v>
      </c>
      <c r="BL54" s="138"/>
      <c r="BM54" s="138"/>
      <c r="BN54" s="138" t="str">
        <f t="shared" ca="1" si="56"/>
        <v/>
      </c>
      <c r="BO54" s="138" t="str">
        <f t="shared" ca="1" si="57"/>
        <v>○</v>
      </c>
      <c r="BP54" s="138" t="str">
        <f t="shared" ca="1" si="58"/>
        <v/>
      </c>
      <c r="BQ54" s="138"/>
      <c r="BR54" s="178"/>
      <c r="BS54" s="180"/>
      <c r="BT54" s="180"/>
      <c r="BU54" s="180"/>
      <c r="BV54" s="180"/>
      <c r="BW54" s="180"/>
      <c r="BX54" s="180"/>
      <c r="BY54" s="180"/>
      <c r="BZ54" s="180"/>
      <c r="CA54" s="180"/>
      <c r="CB54" s="180"/>
      <c r="CC54" s="180"/>
      <c r="CD54" s="180"/>
      <c r="CE54" s="181"/>
      <c r="CF54" s="26">
        <v>53</v>
      </c>
      <c r="CG54" s="142">
        <f t="shared" ca="1" si="59"/>
        <v>40</v>
      </c>
      <c r="CH54" s="494">
        <f t="shared" ca="1" si="60"/>
        <v>0</v>
      </c>
      <c r="CI54" s="495"/>
      <c r="CJ54" s="496">
        <f t="shared" ca="1" si="61"/>
        <v>0</v>
      </c>
      <c r="CK54" s="497"/>
      <c r="CL54" s="143">
        <f t="shared" ca="1" si="62"/>
        <v>0</v>
      </c>
      <c r="CM54" s="142">
        <f t="shared" ca="1" si="63"/>
        <v>0</v>
      </c>
      <c r="CN54" s="144">
        <f t="shared" ca="1" si="64"/>
        <v>0</v>
      </c>
      <c r="CO54" s="145">
        <f t="shared" ca="1" si="65"/>
        <v>0</v>
      </c>
      <c r="CP54" s="494">
        <f t="shared" ca="1" si="66"/>
        <v>0</v>
      </c>
      <c r="CQ54" s="495"/>
      <c r="CR54" s="212">
        <f t="shared" ca="1" si="67"/>
        <v>1</v>
      </c>
      <c r="CS54" s="146">
        <f t="shared" ca="1" si="68"/>
        <v>0</v>
      </c>
      <c r="CT54" s="247">
        <f t="shared" ca="1" si="69"/>
        <v>12</v>
      </c>
      <c r="CU54" s="147">
        <f t="shared" ca="1" si="70"/>
        <v>0</v>
      </c>
      <c r="CV54" s="148">
        <f t="shared" ca="1" si="71"/>
        <v>0</v>
      </c>
      <c r="CW54" s="149">
        <f t="shared" ca="1" si="72"/>
        <v>0</v>
      </c>
      <c r="CX54" s="248">
        <f t="shared" ca="1" si="73"/>
        <v>0</v>
      </c>
      <c r="CY54" s="249">
        <f t="shared" ca="1" si="74"/>
        <v>0</v>
      </c>
      <c r="CZ54" s="142">
        <f t="shared" ca="1" si="75"/>
        <v>0</v>
      </c>
      <c r="DA54" s="150">
        <f t="shared" ca="1" si="76"/>
        <v>0</v>
      </c>
      <c r="DB54" s="149">
        <f t="shared" ca="1" si="77"/>
        <v>0</v>
      </c>
      <c r="DC54" s="149">
        <f t="shared" ca="1" si="78"/>
        <v>0</v>
      </c>
      <c r="DD54" s="142">
        <f t="shared" ca="1" si="79"/>
        <v>0</v>
      </c>
      <c r="DE54" s="213">
        <f t="shared" ca="1" si="80"/>
        <v>0</v>
      </c>
      <c r="DF54" s="142">
        <f t="shared" ca="1" si="81"/>
        <v>0</v>
      </c>
      <c r="DG54" s="151">
        <f t="shared" ca="1" si="82"/>
        <v>0</v>
      </c>
      <c r="DH54" s="152">
        <f t="shared" ca="1" si="83"/>
        <v>0</v>
      </c>
      <c r="DI54" s="213">
        <f t="shared" ca="1" si="84"/>
        <v>0</v>
      </c>
      <c r="DJ54" s="153"/>
      <c r="DK54" s="154">
        <f t="shared" ca="1" si="85"/>
        <v>0</v>
      </c>
      <c r="DL54" s="154">
        <f t="shared" ca="1" si="86"/>
        <v>0</v>
      </c>
      <c r="DM54" s="155">
        <f t="shared" ca="1" si="87"/>
        <v>0</v>
      </c>
      <c r="DN54" s="156">
        <f t="shared" ca="1" si="88"/>
        <v>1</v>
      </c>
      <c r="DO54" s="153"/>
      <c r="DP54" s="157">
        <f t="shared" ca="1" si="89"/>
        <v>0</v>
      </c>
      <c r="DQ54" s="158">
        <f t="shared" ca="1" si="90"/>
        <v>0</v>
      </c>
      <c r="DR54" s="158">
        <f t="shared" ca="1" si="5"/>
        <v>0</v>
      </c>
      <c r="DS54" s="158" t="str">
        <f t="shared" ca="1" si="91"/>
        <v/>
      </c>
      <c r="DT54" s="158">
        <f t="shared" ca="1" si="92"/>
        <v>0</v>
      </c>
      <c r="DU54" s="158" t="str">
        <f t="shared" ca="1" si="6"/>
        <v/>
      </c>
      <c r="DV54" s="159"/>
      <c r="DW54" s="157">
        <f t="shared" ca="1" si="7"/>
        <v>0</v>
      </c>
      <c r="DX54" s="151">
        <f t="shared" ca="1" si="8"/>
        <v>0</v>
      </c>
      <c r="DY54" s="151">
        <f t="shared" ca="1" si="9"/>
        <v>0</v>
      </c>
      <c r="DZ54" s="151">
        <f t="shared" ca="1" si="10"/>
        <v>0</v>
      </c>
      <c r="EA54" s="151">
        <f t="shared" ca="1" si="11"/>
        <v>0</v>
      </c>
      <c r="EB54" s="151">
        <f t="shared" ca="1" si="12"/>
        <v>0</v>
      </c>
      <c r="EC54" s="151">
        <f t="shared" ca="1" si="13"/>
        <v>0</v>
      </c>
      <c r="ED54" s="151">
        <f t="shared" ca="1" si="14"/>
        <v>0</v>
      </c>
      <c r="EE54" s="151">
        <f t="shared" ca="1" si="15"/>
        <v>0</v>
      </c>
      <c r="EF54" s="151">
        <f t="shared" ca="1" si="16"/>
        <v>0</v>
      </c>
      <c r="EG54" s="151">
        <f t="shared" ca="1" si="17"/>
        <v>0</v>
      </c>
      <c r="EH54" s="151">
        <f t="shared" ca="1" si="18"/>
        <v>0</v>
      </c>
      <c r="EI54" s="158">
        <f t="shared" ca="1" si="127"/>
        <v>0</v>
      </c>
      <c r="EJ54" s="158">
        <f t="shared" ca="1" si="127"/>
        <v>0</v>
      </c>
      <c r="EK54" s="158">
        <f t="shared" ca="1" si="127"/>
        <v>0</v>
      </c>
      <c r="EL54" s="158">
        <f t="shared" ca="1" si="127"/>
        <v>0</v>
      </c>
      <c r="EM54" s="158">
        <f t="shared" ca="1" si="127"/>
        <v>0</v>
      </c>
      <c r="EN54" s="158">
        <f t="shared" ca="1" si="127"/>
        <v>0</v>
      </c>
      <c r="EO54" s="158">
        <f t="shared" ca="1" si="127"/>
        <v>0</v>
      </c>
      <c r="EP54" s="158">
        <f t="shared" ca="1" si="127"/>
        <v>0</v>
      </c>
      <c r="EQ54" s="158">
        <f t="shared" ca="1" si="127"/>
        <v>0</v>
      </c>
      <c r="ER54" s="158">
        <f t="shared" ca="1" si="127"/>
        <v>0</v>
      </c>
      <c r="ES54" s="158">
        <f t="shared" ca="1" si="127"/>
        <v>0</v>
      </c>
      <c r="ET54" s="158">
        <f t="shared" ca="1" si="127"/>
        <v>0</v>
      </c>
      <c r="EU54" s="160">
        <f t="shared" ca="1" si="94"/>
        <v>0</v>
      </c>
      <c r="EV54" s="158" t="str">
        <f t="shared" ca="1" si="129"/>
        <v/>
      </c>
      <c r="EW54" s="158" t="str">
        <f t="shared" ca="1" si="129"/>
        <v/>
      </c>
      <c r="EX54" s="158" t="str">
        <f t="shared" ca="1" si="129"/>
        <v/>
      </c>
      <c r="EY54" s="158" t="str">
        <f t="shared" ca="1" si="128"/>
        <v/>
      </c>
      <c r="EZ54" s="158" t="str">
        <f t="shared" ca="1" si="128"/>
        <v/>
      </c>
      <c r="FA54" s="158" t="str">
        <f t="shared" ca="1" si="128"/>
        <v/>
      </c>
      <c r="FB54" s="158" t="str">
        <f t="shared" ca="1" si="128"/>
        <v/>
      </c>
      <c r="FC54" s="158" t="str">
        <f t="shared" ca="1" si="128"/>
        <v/>
      </c>
      <c r="FD54" s="158" t="str">
        <f t="shared" ca="1" si="128"/>
        <v/>
      </c>
      <c r="FE54" s="158" t="str">
        <f t="shared" ca="1" si="128"/>
        <v/>
      </c>
      <c r="FF54" s="158" t="str">
        <f t="shared" ca="1" si="128"/>
        <v/>
      </c>
      <c r="FG54" s="158" t="str">
        <f t="shared" ca="1" si="128"/>
        <v/>
      </c>
      <c r="FH54" s="160">
        <f t="shared" ca="1" si="95"/>
        <v>0</v>
      </c>
      <c r="FI54" s="158">
        <f t="shared" ca="1" si="96"/>
        <v>0</v>
      </c>
      <c r="FJ54" s="159"/>
      <c r="FK54" s="158">
        <f t="shared" ca="1" si="97"/>
        <v>0</v>
      </c>
      <c r="FL54" s="158">
        <f t="shared" ca="1" si="98"/>
        <v>0</v>
      </c>
      <c r="FM54" s="158">
        <f t="shared" ca="1" si="99"/>
        <v>0</v>
      </c>
      <c r="FN54" s="158">
        <f t="shared" ca="1" si="100"/>
        <v>0</v>
      </c>
      <c r="FO54" s="159"/>
      <c r="FP54" s="164" t="str">
        <f t="shared" ca="1" si="21"/>
        <v/>
      </c>
      <c r="FQ54" s="214" t="str">
        <f t="shared" ca="1" si="101"/>
        <v/>
      </c>
      <c r="FR54" s="165" t="str">
        <f t="shared" ca="1" si="102"/>
        <v/>
      </c>
      <c r="FS54" s="166"/>
      <c r="FT54" s="167">
        <f t="shared" ca="1" si="22"/>
        <v>0</v>
      </c>
      <c r="FU54" s="168">
        <f t="shared" ca="1" si="23"/>
        <v>0</v>
      </c>
      <c r="FV54" s="168">
        <f t="shared" ca="1" si="24"/>
        <v>0</v>
      </c>
      <c r="FW54" s="168">
        <f t="shared" ca="1" si="25"/>
        <v>0</v>
      </c>
      <c r="FX54" s="168">
        <f t="shared" ca="1" si="26"/>
        <v>0</v>
      </c>
      <c r="FY54" s="168">
        <f t="shared" ca="1" si="27"/>
        <v>0</v>
      </c>
      <c r="FZ54" s="168">
        <f t="shared" ca="1" si="103"/>
        <v>0</v>
      </c>
      <c r="GA54" s="168">
        <f t="shared" ca="1" si="28"/>
        <v>0</v>
      </c>
      <c r="GB54" s="168">
        <f t="shared" ca="1" si="29"/>
        <v>0</v>
      </c>
      <c r="GC54" s="168">
        <f t="shared" ca="1" si="30"/>
        <v>0</v>
      </c>
      <c r="GD54" s="168">
        <f t="shared" ca="1" si="31"/>
        <v>0</v>
      </c>
      <c r="GE54" s="168">
        <f t="shared" ca="1" si="32"/>
        <v>0</v>
      </c>
      <c r="GF54" s="168">
        <f t="shared" ca="1" si="33"/>
        <v>0</v>
      </c>
      <c r="GG54" s="167">
        <f t="shared" ca="1" si="104"/>
        <v>0</v>
      </c>
      <c r="GH54" s="167">
        <f t="shared" ca="1" si="105"/>
        <v>0</v>
      </c>
      <c r="GI54" s="167">
        <f t="shared" ca="1" si="106"/>
        <v>0</v>
      </c>
      <c r="GJ54" s="167">
        <f t="shared" ca="1" si="107"/>
        <v>0</v>
      </c>
      <c r="GK54" s="167">
        <f t="shared" ca="1" si="108"/>
        <v>0</v>
      </c>
      <c r="GL54" s="163"/>
      <c r="GM54" s="169">
        <f t="shared" ca="1" si="34"/>
        <v>0</v>
      </c>
      <c r="GN54" s="169">
        <f t="shared" ca="1" si="35"/>
        <v>0</v>
      </c>
      <c r="GO54" s="169">
        <f t="shared" ca="1" si="36"/>
        <v>0</v>
      </c>
      <c r="GP54" s="169">
        <f t="shared" ca="1" si="37"/>
        <v>0</v>
      </c>
      <c r="GQ54" s="169">
        <f t="shared" ca="1" si="38"/>
        <v>0</v>
      </c>
      <c r="GR54" s="169">
        <f t="shared" ca="1" si="39"/>
        <v>0</v>
      </c>
      <c r="GS54" s="169">
        <f t="shared" ca="1" si="40"/>
        <v>0</v>
      </c>
      <c r="GT54" s="169">
        <f t="shared" ca="1" si="41"/>
        <v>0</v>
      </c>
      <c r="GU54" s="169">
        <f t="shared" ca="1" si="42"/>
        <v>0</v>
      </c>
      <c r="GV54" s="169">
        <f t="shared" ca="1" si="43"/>
        <v>0</v>
      </c>
      <c r="GW54" s="169">
        <f t="shared" ca="1" si="44"/>
        <v>0</v>
      </c>
      <c r="GX54" s="170">
        <f t="shared" ca="1" si="45"/>
        <v>0</v>
      </c>
      <c r="GY54" s="171">
        <f t="shared" ca="1" si="109"/>
        <v>0</v>
      </c>
      <c r="GZ54" s="171">
        <f t="shared" ca="1" si="110"/>
        <v>0</v>
      </c>
      <c r="HA54" s="172">
        <f t="shared" ca="1" si="111"/>
        <v>0</v>
      </c>
      <c r="HB54" s="216">
        <f t="shared" ca="1" si="112"/>
        <v>1</v>
      </c>
      <c r="HC54" s="172">
        <f t="shared" ca="1" si="113"/>
        <v>0</v>
      </c>
      <c r="HD54" s="173">
        <f t="shared" ca="1" si="46"/>
        <v>0</v>
      </c>
      <c r="HE54" s="174">
        <f t="shared" ca="1" si="47"/>
        <v>0</v>
      </c>
      <c r="HF54" s="175">
        <f t="shared" ca="1" si="48"/>
        <v>0</v>
      </c>
      <c r="HG54" s="176" t="str">
        <f t="shared" ca="1" si="114"/>
        <v/>
      </c>
      <c r="HH54" s="177">
        <f t="shared" ca="1" si="115"/>
        <v>0</v>
      </c>
      <c r="HI54" s="217" t="str">
        <f t="shared" ca="1" si="116"/>
        <v/>
      </c>
      <c r="HJ54" s="207">
        <f t="shared" ca="1" si="117"/>
        <v>0</v>
      </c>
      <c r="HK54" s="220">
        <f t="shared" ca="1" si="118"/>
        <v>1</v>
      </c>
      <c r="HL54" s="190">
        <f t="shared" ca="1" si="119"/>
        <v>0</v>
      </c>
      <c r="HN54" s="167" t="str">
        <f t="shared" ca="1" si="125"/>
        <v/>
      </c>
      <c r="HO54" s="167" t="str">
        <f t="shared" ca="1" si="125"/>
        <v/>
      </c>
      <c r="HP54" s="167" t="str">
        <f t="shared" ca="1" si="125"/>
        <v/>
      </c>
      <c r="HQ54" s="167" t="str">
        <f t="shared" ca="1" si="125"/>
        <v/>
      </c>
      <c r="HR54" s="167" t="str">
        <f t="shared" ca="1" si="125"/>
        <v/>
      </c>
      <c r="HS54" s="167" t="str">
        <f t="shared" ca="1" si="125"/>
        <v/>
      </c>
      <c r="HT54" s="167" t="str">
        <f t="shared" ca="1" si="126"/>
        <v/>
      </c>
      <c r="HU54" s="167" t="str">
        <f t="shared" ca="1" si="126"/>
        <v/>
      </c>
      <c r="HV54" s="167" t="str">
        <f t="shared" ca="1" si="126"/>
        <v/>
      </c>
      <c r="HW54" s="167" t="str">
        <f t="shared" ca="1" si="126"/>
        <v/>
      </c>
      <c r="HX54" s="167" t="str">
        <f t="shared" ca="1" si="126"/>
        <v/>
      </c>
      <c r="HY54" s="167" t="str">
        <f t="shared" ca="1" si="126"/>
        <v/>
      </c>
      <c r="HZ54" s="167">
        <f t="shared" ca="1" si="120"/>
        <v>0</v>
      </c>
      <c r="IA54" s="215">
        <f t="shared" ca="1" si="121"/>
        <v>0</v>
      </c>
    </row>
    <row r="55" spans="2:235" x14ac:dyDescent="0.15">
      <c r="B55" s="135">
        <v>41</v>
      </c>
      <c r="C55" s="492"/>
      <c r="D55" s="493"/>
      <c r="E55" s="492"/>
      <c r="F55" s="493"/>
      <c r="G55" s="18"/>
      <c r="H55" s="3"/>
      <c r="I55" s="3"/>
      <c r="J55" s="4"/>
      <c r="K55" s="500"/>
      <c r="L55" s="501"/>
      <c r="M55" s="200"/>
      <c r="N55" s="19"/>
      <c r="O55" s="11"/>
      <c r="P55" s="19"/>
      <c r="Q55" s="11"/>
      <c r="R55" s="3"/>
      <c r="S55" s="5"/>
      <c r="T55" s="6"/>
      <c r="U55" s="1"/>
      <c r="V55" s="8"/>
      <c r="W55" s="2"/>
      <c r="X55" s="8"/>
      <c r="Y55" s="9"/>
      <c r="Z55" s="10"/>
      <c r="AA55" s="9"/>
      <c r="AB55" s="10"/>
      <c r="AC55" s="9"/>
      <c r="AD55" s="10"/>
      <c r="AE55" s="9"/>
      <c r="AF55" s="10"/>
      <c r="AG55" s="9"/>
      <c r="AH55" s="10"/>
      <c r="AI55" s="9"/>
      <c r="AJ55" s="15"/>
      <c r="AK55" s="16"/>
      <c r="AL55" s="15"/>
      <c r="AM55" s="16"/>
      <c r="AN55" s="15"/>
      <c r="AO55" s="16"/>
      <c r="AP55" s="15"/>
      <c r="AQ55" s="16"/>
      <c r="AR55" s="15"/>
      <c r="AS55" s="16"/>
      <c r="AT55" s="15"/>
      <c r="AU55" s="16"/>
      <c r="AV55" s="206"/>
      <c r="AW55" s="202"/>
      <c r="AX55" s="12"/>
      <c r="AY55" s="19"/>
      <c r="AZ55" s="209"/>
      <c r="BA55" s="203"/>
      <c r="BB55" s="205" t="str">
        <f t="shared" ca="1" si="4"/>
        <v/>
      </c>
      <c r="BC55" s="201"/>
      <c r="BD55" s="201"/>
      <c r="BE55" s="136">
        <f t="shared" ca="1" si="51"/>
        <v>0</v>
      </c>
      <c r="BF55" s="137"/>
      <c r="BG55" s="138" t="str">
        <f t="shared" ca="1" si="52"/>
        <v>○</v>
      </c>
      <c r="BH55" s="138" t="str">
        <f t="shared" ca="1" si="53"/>
        <v/>
      </c>
      <c r="BI55" s="138"/>
      <c r="BJ55" s="138" t="str">
        <f t="shared" ca="1" si="54"/>
        <v/>
      </c>
      <c r="BK55" s="138" t="str">
        <f t="shared" ca="1" si="55"/>
        <v>○</v>
      </c>
      <c r="BL55" s="138"/>
      <c r="BM55" s="138"/>
      <c r="BN55" s="138" t="str">
        <f t="shared" ca="1" si="56"/>
        <v/>
      </c>
      <c r="BO55" s="138" t="str">
        <f t="shared" ca="1" si="57"/>
        <v>○</v>
      </c>
      <c r="BP55" s="138" t="str">
        <f t="shared" ca="1" si="58"/>
        <v/>
      </c>
      <c r="BQ55" s="138"/>
      <c r="BR55" s="178"/>
      <c r="BS55" s="180"/>
      <c r="BT55" s="180"/>
      <c r="BU55" s="180"/>
      <c r="BV55" s="180"/>
      <c r="BW55" s="180"/>
      <c r="BX55" s="180"/>
      <c r="BY55" s="180"/>
      <c r="BZ55" s="180"/>
      <c r="CA55" s="180"/>
      <c r="CB55" s="180"/>
      <c r="CC55" s="180"/>
      <c r="CD55" s="180"/>
      <c r="CE55" s="181"/>
      <c r="CF55" s="26">
        <v>54</v>
      </c>
      <c r="CG55" s="142">
        <f t="shared" ca="1" si="59"/>
        <v>41</v>
      </c>
      <c r="CH55" s="494">
        <f t="shared" ca="1" si="60"/>
        <v>0</v>
      </c>
      <c r="CI55" s="495"/>
      <c r="CJ55" s="496">
        <f t="shared" ca="1" si="61"/>
        <v>0</v>
      </c>
      <c r="CK55" s="497"/>
      <c r="CL55" s="143">
        <f t="shared" ca="1" si="62"/>
        <v>0</v>
      </c>
      <c r="CM55" s="142">
        <f t="shared" ca="1" si="63"/>
        <v>0</v>
      </c>
      <c r="CN55" s="144">
        <f t="shared" ca="1" si="64"/>
        <v>0</v>
      </c>
      <c r="CO55" s="145">
        <f t="shared" ca="1" si="65"/>
        <v>0</v>
      </c>
      <c r="CP55" s="494">
        <f t="shared" ca="1" si="66"/>
        <v>0</v>
      </c>
      <c r="CQ55" s="495"/>
      <c r="CR55" s="212">
        <f t="shared" ca="1" si="67"/>
        <v>1</v>
      </c>
      <c r="CS55" s="146">
        <f t="shared" ca="1" si="68"/>
        <v>0</v>
      </c>
      <c r="CT55" s="247">
        <f t="shared" ca="1" si="69"/>
        <v>12</v>
      </c>
      <c r="CU55" s="147">
        <f t="shared" ca="1" si="70"/>
        <v>0</v>
      </c>
      <c r="CV55" s="148">
        <f t="shared" ca="1" si="71"/>
        <v>0</v>
      </c>
      <c r="CW55" s="149">
        <f t="shared" ca="1" si="72"/>
        <v>0</v>
      </c>
      <c r="CX55" s="248">
        <f t="shared" ca="1" si="73"/>
        <v>0</v>
      </c>
      <c r="CY55" s="249">
        <f t="shared" ca="1" si="74"/>
        <v>0</v>
      </c>
      <c r="CZ55" s="142">
        <f t="shared" ca="1" si="75"/>
        <v>0</v>
      </c>
      <c r="DA55" s="150">
        <f t="shared" ca="1" si="76"/>
        <v>0</v>
      </c>
      <c r="DB55" s="149">
        <f t="shared" ca="1" si="77"/>
        <v>0</v>
      </c>
      <c r="DC55" s="149">
        <f t="shared" ca="1" si="78"/>
        <v>0</v>
      </c>
      <c r="DD55" s="142">
        <f t="shared" ca="1" si="79"/>
        <v>0</v>
      </c>
      <c r="DE55" s="213">
        <f t="shared" ca="1" si="80"/>
        <v>0</v>
      </c>
      <c r="DF55" s="142">
        <f t="shared" ca="1" si="81"/>
        <v>0</v>
      </c>
      <c r="DG55" s="151">
        <f t="shared" ca="1" si="82"/>
        <v>0</v>
      </c>
      <c r="DH55" s="152">
        <f t="shared" ca="1" si="83"/>
        <v>0</v>
      </c>
      <c r="DI55" s="213">
        <f t="shared" ca="1" si="84"/>
        <v>0</v>
      </c>
      <c r="DJ55" s="153"/>
      <c r="DK55" s="154">
        <f t="shared" ca="1" si="85"/>
        <v>0</v>
      </c>
      <c r="DL55" s="154">
        <f t="shared" ca="1" si="86"/>
        <v>0</v>
      </c>
      <c r="DM55" s="155">
        <f t="shared" ca="1" si="87"/>
        <v>0</v>
      </c>
      <c r="DN55" s="156">
        <f t="shared" ca="1" si="88"/>
        <v>1</v>
      </c>
      <c r="DO55" s="153"/>
      <c r="DP55" s="157">
        <f t="shared" ca="1" si="89"/>
        <v>0</v>
      </c>
      <c r="DQ55" s="158">
        <f t="shared" ca="1" si="90"/>
        <v>0</v>
      </c>
      <c r="DR55" s="158">
        <f t="shared" ca="1" si="5"/>
        <v>0</v>
      </c>
      <c r="DS55" s="158" t="str">
        <f t="shared" ca="1" si="91"/>
        <v/>
      </c>
      <c r="DT55" s="158">
        <f t="shared" ca="1" si="92"/>
        <v>0</v>
      </c>
      <c r="DU55" s="158" t="str">
        <f t="shared" ca="1" si="6"/>
        <v/>
      </c>
      <c r="DV55" s="159"/>
      <c r="DW55" s="157">
        <f t="shared" ca="1" si="7"/>
        <v>0</v>
      </c>
      <c r="DX55" s="151">
        <f t="shared" ca="1" si="8"/>
        <v>0</v>
      </c>
      <c r="DY55" s="151">
        <f t="shared" ca="1" si="9"/>
        <v>0</v>
      </c>
      <c r="DZ55" s="151">
        <f t="shared" ca="1" si="10"/>
        <v>0</v>
      </c>
      <c r="EA55" s="151">
        <f t="shared" ca="1" si="11"/>
        <v>0</v>
      </c>
      <c r="EB55" s="151">
        <f t="shared" ca="1" si="12"/>
        <v>0</v>
      </c>
      <c r="EC55" s="151">
        <f t="shared" ca="1" si="13"/>
        <v>0</v>
      </c>
      <c r="ED55" s="151">
        <f t="shared" ca="1" si="14"/>
        <v>0</v>
      </c>
      <c r="EE55" s="151">
        <f t="shared" ca="1" si="15"/>
        <v>0</v>
      </c>
      <c r="EF55" s="151">
        <f t="shared" ca="1" si="16"/>
        <v>0</v>
      </c>
      <c r="EG55" s="151">
        <f t="shared" ca="1" si="17"/>
        <v>0</v>
      </c>
      <c r="EH55" s="151">
        <f t="shared" ca="1" si="18"/>
        <v>0</v>
      </c>
      <c r="EI55" s="158">
        <f t="shared" ca="1" si="127"/>
        <v>0</v>
      </c>
      <c r="EJ55" s="158">
        <f t="shared" ca="1" si="127"/>
        <v>0</v>
      </c>
      <c r="EK55" s="158">
        <f t="shared" ca="1" si="127"/>
        <v>0</v>
      </c>
      <c r="EL55" s="158">
        <f t="shared" ca="1" si="127"/>
        <v>0</v>
      </c>
      <c r="EM55" s="158">
        <f t="shared" ca="1" si="127"/>
        <v>0</v>
      </c>
      <c r="EN55" s="158">
        <f t="shared" ca="1" si="127"/>
        <v>0</v>
      </c>
      <c r="EO55" s="158">
        <f t="shared" ca="1" si="127"/>
        <v>0</v>
      </c>
      <c r="EP55" s="158">
        <f t="shared" ca="1" si="127"/>
        <v>0</v>
      </c>
      <c r="EQ55" s="158">
        <f t="shared" ca="1" si="127"/>
        <v>0</v>
      </c>
      <c r="ER55" s="158">
        <f t="shared" ca="1" si="127"/>
        <v>0</v>
      </c>
      <c r="ES55" s="158">
        <f t="shared" ca="1" si="127"/>
        <v>0</v>
      </c>
      <c r="ET55" s="158">
        <f t="shared" ca="1" si="127"/>
        <v>0</v>
      </c>
      <c r="EU55" s="160">
        <f t="shared" ca="1" si="94"/>
        <v>0</v>
      </c>
      <c r="EV55" s="158" t="str">
        <f t="shared" ca="1" si="129"/>
        <v/>
      </c>
      <c r="EW55" s="158" t="str">
        <f t="shared" ca="1" si="129"/>
        <v/>
      </c>
      <c r="EX55" s="158" t="str">
        <f t="shared" ca="1" si="129"/>
        <v/>
      </c>
      <c r="EY55" s="158" t="str">
        <f t="shared" ca="1" si="128"/>
        <v/>
      </c>
      <c r="EZ55" s="158" t="str">
        <f t="shared" ca="1" si="128"/>
        <v/>
      </c>
      <c r="FA55" s="158" t="str">
        <f t="shared" ca="1" si="128"/>
        <v/>
      </c>
      <c r="FB55" s="158" t="str">
        <f t="shared" ca="1" si="128"/>
        <v/>
      </c>
      <c r="FC55" s="158" t="str">
        <f t="shared" ca="1" si="128"/>
        <v/>
      </c>
      <c r="FD55" s="158" t="str">
        <f t="shared" ca="1" si="128"/>
        <v/>
      </c>
      <c r="FE55" s="158" t="str">
        <f t="shared" ca="1" si="128"/>
        <v/>
      </c>
      <c r="FF55" s="158" t="str">
        <f t="shared" ca="1" si="128"/>
        <v/>
      </c>
      <c r="FG55" s="158" t="str">
        <f t="shared" ca="1" si="128"/>
        <v/>
      </c>
      <c r="FH55" s="160">
        <f t="shared" ca="1" si="95"/>
        <v>0</v>
      </c>
      <c r="FI55" s="158">
        <f t="shared" ca="1" si="96"/>
        <v>0</v>
      </c>
      <c r="FJ55" s="159"/>
      <c r="FK55" s="158">
        <f t="shared" ca="1" si="97"/>
        <v>0</v>
      </c>
      <c r="FL55" s="158">
        <f t="shared" ca="1" si="98"/>
        <v>0</v>
      </c>
      <c r="FM55" s="158">
        <f t="shared" ca="1" si="99"/>
        <v>0</v>
      </c>
      <c r="FN55" s="158">
        <f t="shared" ca="1" si="100"/>
        <v>0</v>
      </c>
      <c r="FO55" s="159"/>
      <c r="FP55" s="164" t="str">
        <f t="shared" ca="1" si="21"/>
        <v/>
      </c>
      <c r="FQ55" s="214" t="str">
        <f t="shared" ca="1" si="101"/>
        <v/>
      </c>
      <c r="FR55" s="165" t="str">
        <f t="shared" ca="1" si="102"/>
        <v/>
      </c>
      <c r="FS55" s="166"/>
      <c r="FT55" s="167">
        <f t="shared" ca="1" si="22"/>
        <v>0</v>
      </c>
      <c r="FU55" s="168">
        <f t="shared" ca="1" si="23"/>
        <v>0</v>
      </c>
      <c r="FV55" s="168">
        <f t="shared" ca="1" si="24"/>
        <v>0</v>
      </c>
      <c r="FW55" s="168">
        <f t="shared" ca="1" si="25"/>
        <v>0</v>
      </c>
      <c r="FX55" s="168">
        <f t="shared" ca="1" si="26"/>
        <v>0</v>
      </c>
      <c r="FY55" s="168">
        <f t="shared" ca="1" si="27"/>
        <v>0</v>
      </c>
      <c r="FZ55" s="168">
        <f t="shared" ca="1" si="103"/>
        <v>0</v>
      </c>
      <c r="GA55" s="168">
        <f t="shared" ca="1" si="28"/>
        <v>0</v>
      </c>
      <c r="GB55" s="168">
        <f t="shared" ca="1" si="29"/>
        <v>0</v>
      </c>
      <c r="GC55" s="168">
        <f t="shared" ca="1" si="30"/>
        <v>0</v>
      </c>
      <c r="GD55" s="168">
        <f t="shared" ca="1" si="31"/>
        <v>0</v>
      </c>
      <c r="GE55" s="168">
        <f t="shared" ca="1" si="32"/>
        <v>0</v>
      </c>
      <c r="GF55" s="168">
        <f t="shared" ca="1" si="33"/>
        <v>0</v>
      </c>
      <c r="GG55" s="167">
        <f t="shared" ca="1" si="104"/>
        <v>0</v>
      </c>
      <c r="GH55" s="167">
        <f t="shared" ca="1" si="105"/>
        <v>0</v>
      </c>
      <c r="GI55" s="167">
        <f t="shared" ca="1" si="106"/>
        <v>0</v>
      </c>
      <c r="GJ55" s="167">
        <f t="shared" ca="1" si="107"/>
        <v>0</v>
      </c>
      <c r="GK55" s="167">
        <f t="shared" ca="1" si="108"/>
        <v>0</v>
      </c>
      <c r="GL55" s="163"/>
      <c r="GM55" s="169">
        <f t="shared" ca="1" si="34"/>
        <v>0</v>
      </c>
      <c r="GN55" s="169">
        <f t="shared" ca="1" si="35"/>
        <v>0</v>
      </c>
      <c r="GO55" s="169">
        <f t="shared" ca="1" si="36"/>
        <v>0</v>
      </c>
      <c r="GP55" s="169">
        <f t="shared" ca="1" si="37"/>
        <v>0</v>
      </c>
      <c r="GQ55" s="169">
        <f t="shared" ca="1" si="38"/>
        <v>0</v>
      </c>
      <c r="GR55" s="169">
        <f t="shared" ca="1" si="39"/>
        <v>0</v>
      </c>
      <c r="GS55" s="169">
        <f t="shared" ca="1" si="40"/>
        <v>0</v>
      </c>
      <c r="GT55" s="169">
        <f t="shared" ca="1" si="41"/>
        <v>0</v>
      </c>
      <c r="GU55" s="169">
        <f t="shared" ca="1" si="42"/>
        <v>0</v>
      </c>
      <c r="GV55" s="169">
        <f t="shared" ca="1" si="43"/>
        <v>0</v>
      </c>
      <c r="GW55" s="169">
        <f t="shared" ca="1" si="44"/>
        <v>0</v>
      </c>
      <c r="GX55" s="170">
        <f t="shared" ca="1" si="45"/>
        <v>0</v>
      </c>
      <c r="GY55" s="171">
        <f t="shared" ca="1" si="109"/>
        <v>0</v>
      </c>
      <c r="GZ55" s="171">
        <f t="shared" ca="1" si="110"/>
        <v>0</v>
      </c>
      <c r="HA55" s="172">
        <f t="shared" ca="1" si="111"/>
        <v>0</v>
      </c>
      <c r="HB55" s="216">
        <f t="shared" ca="1" si="112"/>
        <v>1</v>
      </c>
      <c r="HC55" s="172">
        <f t="shared" ca="1" si="113"/>
        <v>0</v>
      </c>
      <c r="HD55" s="173">
        <f t="shared" ca="1" si="46"/>
        <v>0</v>
      </c>
      <c r="HE55" s="174">
        <f t="shared" ca="1" si="47"/>
        <v>0</v>
      </c>
      <c r="HF55" s="175">
        <f t="shared" ca="1" si="48"/>
        <v>0</v>
      </c>
      <c r="HG55" s="176" t="str">
        <f t="shared" ca="1" si="114"/>
        <v/>
      </c>
      <c r="HH55" s="177">
        <f t="shared" ca="1" si="115"/>
        <v>0</v>
      </c>
      <c r="HI55" s="217" t="str">
        <f t="shared" ca="1" si="116"/>
        <v/>
      </c>
      <c r="HJ55" s="207">
        <f t="shared" ca="1" si="117"/>
        <v>0</v>
      </c>
      <c r="HK55" s="220">
        <f t="shared" ca="1" si="118"/>
        <v>1</v>
      </c>
      <c r="HL55" s="190">
        <f t="shared" ca="1" si="119"/>
        <v>0</v>
      </c>
      <c r="HN55" s="167" t="str">
        <f t="shared" ca="1" si="125"/>
        <v/>
      </c>
      <c r="HO55" s="167" t="str">
        <f t="shared" ca="1" si="125"/>
        <v/>
      </c>
      <c r="HP55" s="167" t="str">
        <f t="shared" ca="1" si="125"/>
        <v/>
      </c>
      <c r="HQ55" s="167" t="str">
        <f t="shared" ca="1" si="125"/>
        <v/>
      </c>
      <c r="HR55" s="167" t="str">
        <f t="shared" ca="1" si="125"/>
        <v/>
      </c>
      <c r="HS55" s="167" t="str">
        <f t="shared" ca="1" si="125"/>
        <v/>
      </c>
      <c r="HT55" s="167" t="str">
        <f t="shared" ca="1" si="126"/>
        <v/>
      </c>
      <c r="HU55" s="167" t="str">
        <f t="shared" ca="1" si="126"/>
        <v/>
      </c>
      <c r="HV55" s="167" t="str">
        <f t="shared" ca="1" si="126"/>
        <v/>
      </c>
      <c r="HW55" s="167" t="str">
        <f t="shared" ca="1" si="126"/>
        <v/>
      </c>
      <c r="HX55" s="167" t="str">
        <f t="shared" ca="1" si="126"/>
        <v/>
      </c>
      <c r="HY55" s="167" t="str">
        <f t="shared" ca="1" si="126"/>
        <v/>
      </c>
      <c r="HZ55" s="167">
        <f t="shared" ca="1" si="120"/>
        <v>0</v>
      </c>
      <c r="IA55" s="215">
        <f t="shared" ca="1" si="121"/>
        <v>0</v>
      </c>
    </row>
    <row r="56" spans="2:235" x14ac:dyDescent="0.15">
      <c r="B56" s="135">
        <v>42</v>
      </c>
      <c r="C56" s="492"/>
      <c r="D56" s="493"/>
      <c r="E56" s="498"/>
      <c r="F56" s="499"/>
      <c r="G56" s="18"/>
      <c r="H56" s="3"/>
      <c r="I56" s="3"/>
      <c r="J56" s="4"/>
      <c r="K56" s="500"/>
      <c r="L56" s="501"/>
      <c r="M56" s="200"/>
      <c r="N56" s="19"/>
      <c r="O56" s="11"/>
      <c r="P56" s="19"/>
      <c r="Q56" s="11"/>
      <c r="R56" s="3"/>
      <c r="S56" s="5"/>
      <c r="T56" s="6"/>
      <c r="U56" s="1"/>
      <c r="V56" s="8"/>
      <c r="W56" s="2"/>
      <c r="X56" s="8"/>
      <c r="Y56" s="9"/>
      <c r="Z56" s="10"/>
      <c r="AA56" s="9"/>
      <c r="AB56" s="10"/>
      <c r="AC56" s="9"/>
      <c r="AD56" s="10"/>
      <c r="AE56" s="9"/>
      <c r="AF56" s="10"/>
      <c r="AG56" s="9"/>
      <c r="AH56" s="10"/>
      <c r="AI56" s="9"/>
      <c r="AJ56" s="15"/>
      <c r="AK56" s="16"/>
      <c r="AL56" s="15"/>
      <c r="AM56" s="16"/>
      <c r="AN56" s="15"/>
      <c r="AO56" s="16"/>
      <c r="AP56" s="15"/>
      <c r="AQ56" s="16"/>
      <c r="AR56" s="15"/>
      <c r="AS56" s="16"/>
      <c r="AT56" s="15"/>
      <c r="AU56" s="16"/>
      <c r="AV56" s="206"/>
      <c r="AW56" s="202"/>
      <c r="AX56" s="12"/>
      <c r="AY56" s="19"/>
      <c r="AZ56" s="209"/>
      <c r="BA56" s="203"/>
      <c r="BB56" s="205" t="str">
        <f t="shared" ca="1" si="4"/>
        <v/>
      </c>
      <c r="BC56" s="201"/>
      <c r="BD56" s="201"/>
      <c r="BE56" s="136">
        <f t="shared" ca="1" si="51"/>
        <v>0</v>
      </c>
      <c r="BF56" s="137"/>
      <c r="BG56" s="138" t="str">
        <f t="shared" ca="1" si="52"/>
        <v>○</v>
      </c>
      <c r="BH56" s="138" t="str">
        <f t="shared" ca="1" si="53"/>
        <v/>
      </c>
      <c r="BI56" s="138"/>
      <c r="BJ56" s="138" t="str">
        <f t="shared" ca="1" si="54"/>
        <v/>
      </c>
      <c r="BK56" s="138" t="str">
        <f t="shared" ca="1" si="55"/>
        <v>○</v>
      </c>
      <c r="BL56" s="138"/>
      <c r="BM56" s="138"/>
      <c r="BN56" s="138" t="str">
        <f t="shared" ca="1" si="56"/>
        <v/>
      </c>
      <c r="BO56" s="138" t="str">
        <f t="shared" ca="1" si="57"/>
        <v>○</v>
      </c>
      <c r="BP56" s="138" t="str">
        <f t="shared" ca="1" si="58"/>
        <v/>
      </c>
      <c r="BQ56" s="138"/>
      <c r="BR56" s="178"/>
      <c r="BS56" s="180"/>
      <c r="BT56" s="180"/>
      <c r="BU56" s="180"/>
      <c r="BV56" s="180"/>
      <c r="BW56" s="180"/>
      <c r="BX56" s="180"/>
      <c r="BY56" s="180"/>
      <c r="BZ56" s="180"/>
      <c r="CA56" s="180"/>
      <c r="CB56" s="180"/>
      <c r="CC56" s="180"/>
      <c r="CD56" s="180"/>
      <c r="CE56" s="181"/>
      <c r="CF56" s="26">
        <v>55</v>
      </c>
      <c r="CG56" s="142">
        <f t="shared" ca="1" si="59"/>
        <v>42</v>
      </c>
      <c r="CH56" s="494">
        <f t="shared" ca="1" si="60"/>
        <v>0</v>
      </c>
      <c r="CI56" s="495"/>
      <c r="CJ56" s="496">
        <f t="shared" ca="1" si="61"/>
        <v>0</v>
      </c>
      <c r="CK56" s="497"/>
      <c r="CL56" s="143">
        <f t="shared" ca="1" si="62"/>
        <v>0</v>
      </c>
      <c r="CM56" s="142">
        <f t="shared" ca="1" si="63"/>
        <v>0</v>
      </c>
      <c r="CN56" s="144">
        <f t="shared" ca="1" si="64"/>
        <v>0</v>
      </c>
      <c r="CO56" s="145">
        <f t="shared" ca="1" si="65"/>
        <v>0</v>
      </c>
      <c r="CP56" s="494">
        <f t="shared" ca="1" si="66"/>
        <v>0</v>
      </c>
      <c r="CQ56" s="495"/>
      <c r="CR56" s="212">
        <f t="shared" ca="1" si="67"/>
        <v>1</v>
      </c>
      <c r="CS56" s="146">
        <f t="shared" ca="1" si="68"/>
        <v>0</v>
      </c>
      <c r="CT56" s="247">
        <f t="shared" ca="1" si="69"/>
        <v>12</v>
      </c>
      <c r="CU56" s="147">
        <f t="shared" ca="1" si="70"/>
        <v>0</v>
      </c>
      <c r="CV56" s="148">
        <f t="shared" ca="1" si="71"/>
        <v>0</v>
      </c>
      <c r="CW56" s="149">
        <f t="shared" ca="1" si="72"/>
        <v>0</v>
      </c>
      <c r="CX56" s="248">
        <f t="shared" ca="1" si="73"/>
        <v>0</v>
      </c>
      <c r="CY56" s="249">
        <f t="shared" ca="1" si="74"/>
        <v>0</v>
      </c>
      <c r="CZ56" s="142">
        <f t="shared" ca="1" si="75"/>
        <v>0</v>
      </c>
      <c r="DA56" s="150">
        <f t="shared" ca="1" si="76"/>
        <v>0</v>
      </c>
      <c r="DB56" s="149">
        <f t="shared" ca="1" si="77"/>
        <v>0</v>
      </c>
      <c r="DC56" s="149">
        <f t="shared" ca="1" si="78"/>
        <v>0</v>
      </c>
      <c r="DD56" s="142">
        <f t="shared" ca="1" si="79"/>
        <v>0</v>
      </c>
      <c r="DE56" s="213">
        <f t="shared" ca="1" si="80"/>
        <v>0</v>
      </c>
      <c r="DF56" s="142">
        <f t="shared" ca="1" si="81"/>
        <v>0</v>
      </c>
      <c r="DG56" s="151">
        <f t="shared" ca="1" si="82"/>
        <v>0</v>
      </c>
      <c r="DH56" s="152">
        <f t="shared" ca="1" si="83"/>
        <v>0</v>
      </c>
      <c r="DI56" s="213">
        <f t="shared" ca="1" si="84"/>
        <v>0</v>
      </c>
      <c r="DJ56" s="153"/>
      <c r="DK56" s="154">
        <f t="shared" ca="1" si="85"/>
        <v>0</v>
      </c>
      <c r="DL56" s="154">
        <f t="shared" ca="1" si="86"/>
        <v>0</v>
      </c>
      <c r="DM56" s="155">
        <f t="shared" ca="1" si="87"/>
        <v>0</v>
      </c>
      <c r="DN56" s="156">
        <f t="shared" ca="1" si="88"/>
        <v>1</v>
      </c>
      <c r="DO56" s="153"/>
      <c r="DP56" s="157">
        <f t="shared" ca="1" si="89"/>
        <v>0</v>
      </c>
      <c r="DQ56" s="158">
        <f t="shared" ca="1" si="90"/>
        <v>0</v>
      </c>
      <c r="DR56" s="158">
        <f t="shared" ca="1" si="5"/>
        <v>0</v>
      </c>
      <c r="DS56" s="158" t="str">
        <f t="shared" ca="1" si="91"/>
        <v/>
      </c>
      <c r="DT56" s="158">
        <f t="shared" ca="1" si="92"/>
        <v>0</v>
      </c>
      <c r="DU56" s="158" t="str">
        <f t="shared" ca="1" si="6"/>
        <v/>
      </c>
      <c r="DV56" s="159"/>
      <c r="DW56" s="157">
        <f t="shared" ca="1" si="7"/>
        <v>0</v>
      </c>
      <c r="DX56" s="151">
        <f t="shared" ca="1" si="8"/>
        <v>0</v>
      </c>
      <c r="DY56" s="151">
        <f t="shared" ca="1" si="9"/>
        <v>0</v>
      </c>
      <c r="DZ56" s="151">
        <f t="shared" ca="1" si="10"/>
        <v>0</v>
      </c>
      <c r="EA56" s="151">
        <f t="shared" ca="1" si="11"/>
        <v>0</v>
      </c>
      <c r="EB56" s="151">
        <f t="shared" ca="1" si="12"/>
        <v>0</v>
      </c>
      <c r="EC56" s="151">
        <f t="shared" ca="1" si="13"/>
        <v>0</v>
      </c>
      <c r="ED56" s="151">
        <f t="shared" ca="1" si="14"/>
        <v>0</v>
      </c>
      <c r="EE56" s="151">
        <f t="shared" ca="1" si="15"/>
        <v>0</v>
      </c>
      <c r="EF56" s="151">
        <f t="shared" ca="1" si="16"/>
        <v>0</v>
      </c>
      <c r="EG56" s="151">
        <f t="shared" ca="1" si="17"/>
        <v>0</v>
      </c>
      <c r="EH56" s="151">
        <f t="shared" ca="1" si="18"/>
        <v>0</v>
      </c>
      <c r="EI56" s="158">
        <f t="shared" ca="1" si="127"/>
        <v>0</v>
      </c>
      <c r="EJ56" s="158">
        <f t="shared" ca="1" si="127"/>
        <v>0</v>
      </c>
      <c r="EK56" s="158">
        <f t="shared" ca="1" si="127"/>
        <v>0</v>
      </c>
      <c r="EL56" s="158">
        <f t="shared" ca="1" si="127"/>
        <v>0</v>
      </c>
      <c r="EM56" s="158">
        <f t="shared" ca="1" si="127"/>
        <v>0</v>
      </c>
      <c r="EN56" s="158">
        <f t="shared" ca="1" si="127"/>
        <v>0</v>
      </c>
      <c r="EO56" s="158">
        <f t="shared" ca="1" si="127"/>
        <v>0</v>
      </c>
      <c r="EP56" s="158">
        <f t="shared" ca="1" si="127"/>
        <v>0</v>
      </c>
      <c r="EQ56" s="158">
        <f t="shared" ca="1" si="127"/>
        <v>0</v>
      </c>
      <c r="ER56" s="158">
        <f t="shared" ca="1" si="127"/>
        <v>0</v>
      </c>
      <c r="ES56" s="158">
        <f t="shared" ca="1" si="127"/>
        <v>0</v>
      </c>
      <c r="ET56" s="158">
        <f t="shared" ca="1" si="127"/>
        <v>0</v>
      </c>
      <c r="EU56" s="160">
        <f t="shared" ca="1" si="94"/>
        <v>0</v>
      </c>
      <c r="EV56" s="158" t="str">
        <f t="shared" ca="1" si="129"/>
        <v/>
      </c>
      <c r="EW56" s="158" t="str">
        <f t="shared" ca="1" si="129"/>
        <v/>
      </c>
      <c r="EX56" s="158" t="str">
        <f t="shared" ca="1" si="129"/>
        <v/>
      </c>
      <c r="EY56" s="158" t="str">
        <f t="shared" ca="1" si="128"/>
        <v/>
      </c>
      <c r="EZ56" s="158" t="str">
        <f t="shared" ca="1" si="128"/>
        <v/>
      </c>
      <c r="FA56" s="158" t="str">
        <f t="shared" ca="1" si="128"/>
        <v/>
      </c>
      <c r="FB56" s="158" t="str">
        <f t="shared" ca="1" si="128"/>
        <v/>
      </c>
      <c r="FC56" s="158" t="str">
        <f t="shared" ca="1" si="128"/>
        <v/>
      </c>
      <c r="FD56" s="158" t="str">
        <f t="shared" ca="1" si="128"/>
        <v/>
      </c>
      <c r="FE56" s="158" t="str">
        <f t="shared" ca="1" si="128"/>
        <v/>
      </c>
      <c r="FF56" s="158" t="str">
        <f t="shared" ca="1" si="128"/>
        <v/>
      </c>
      <c r="FG56" s="158" t="str">
        <f t="shared" ca="1" si="128"/>
        <v/>
      </c>
      <c r="FH56" s="160">
        <f t="shared" ca="1" si="95"/>
        <v>0</v>
      </c>
      <c r="FI56" s="158">
        <f t="shared" ca="1" si="96"/>
        <v>0</v>
      </c>
      <c r="FJ56" s="159"/>
      <c r="FK56" s="158">
        <f t="shared" ca="1" si="97"/>
        <v>0</v>
      </c>
      <c r="FL56" s="158">
        <f t="shared" ca="1" si="98"/>
        <v>0</v>
      </c>
      <c r="FM56" s="158">
        <f t="shared" ca="1" si="99"/>
        <v>0</v>
      </c>
      <c r="FN56" s="158">
        <f t="shared" ca="1" si="100"/>
        <v>0</v>
      </c>
      <c r="FO56" s="159"/>
      <c r="FP56" s="164" t="str">
        <f t="shared" ca="1" si="21"/>
        <v/>
      </c>
      <c r="FQ56" s="214" t="str">
        <f t="shared" ca="1" si="101"/>
        <v/>
      </c>
      <c r="FR56" s="165" t="str">
        <f t="shared" ca="1" si="102"/>
        <v/>
      </c>
      <c r="FS56" s="166"/>
      <c r="FT56" s="167">
        <f t="shared" ca="1" si="22"/>
        <v>0</v>
      </c>
      <c r="FU56" s="168">
        <f t="shared" ca="1" si="23"/>
        <v>0</v>
      </c>
      <c r="FV56" s="168">
        <f t="shared" ca="1" si="24"/>
        <v>0</v>
      </c>
      <c r="FW56" s="168">
        <f t="shared" ca="1" si="25"/>
        <v>0</v>
      </c>
      <c r="FX56" s="168">
        <f t="shared" ca="1" si="26"/>
        <v>0</v>
      </c>
      <c r="FY56" s="168">
        <f t="shared" ca="1" si="27"/>
        <v>0</v>
      </c>
      <c r="FZ56" s="168">
        <f t="shared" ca="1" si="103"/>
        <v>0</v>
      </c>
      <c r="GA56" s="168">
        <f t="shared" ca="1" si="28"/>
        <v>0</v>
      </c>
      <c r="GB56" s="168">
        <f t="shared" ca="1" si="29"/>
        <v>0</v>
      </c>
      <c r="GC56" s="168">
        <f t="shared" ca="1" si="30"/>
        <v>0</v>
      </c>
      <c r="GD56" s="168">
        <f t="shared" ca="1" si="31"/>
        <v>0</v>
      </c>
      <c r="GE56" s="168">
        <f t="shared" ca="1" si="32"/>
        <v>0</v>
      </c>
      <c r="GF56" s="168">
        <f t="shared" ca="1" si="33"/>
        <v>0</v>
      </c>
      <c r="GG56" s="167">
        <f t="shared" ca="1" si="104"/>
        <v>0</v>
      </c>
      <c r="GH56" s="167">
        <f t="shared" ca="1" si="105"/>
        <v>0</v>
      </c>
      <c r="GI56" s="167">
        <f t="shared" ca="1" si="106"/>
        <v>0</v>
      </c>
      <c r="GJ56" s="167">
        <f t="shared" ca="1" si="107"/>
        <v>0</v>
      </c>
      <c r="GK56" s="167">
        <f t="shared" ca="1" si="108"/>
        <v>0</v>
      </c>
      <c r="GL56" s="163"/>
      <c r="GM56" s="169">
        <f t="shared" ca="1" si="34"/>
        <v>0</v>
      </c>
      <c r="GN56" s="169">
        <f t="shared" ca="1" si="35"/>
        <v>0</v>
      </c>
      <c r="GO56" s="169">
        <f t="shared" ca="1" si="36"/>
        <v>0</v>
      </c>
      <c r="GP56" s="169">
        <f t="shared" ca="1" si="37"/>
        <v>0</v>
      </c>
      <c r="GQ56" s="169">
        <f t="shared" ca="1" si="38"/>
        <v>0</v>
      </c>
      <c r="GR56" s="169">
        <f t="shared" ca="1" si="39"/>
        <v>0</v>
      </c>
      <c r="GS56" s="169">
        <f t="shared" ca="1" si="40"/>
        <v>0</v>
      </c>
      <c r="GT56" s="169">
        <f t="shared" ca="1" si="41"/>
        <v>0</v>
      </c>
      <c r="GU56" s="169">
        <f t="shared" ca="1" si="42"/>
        <v>0</v>
      </c>
      <c r="GV56" s="169">
        <f t="shared" ca="1" si="43"/>
        <v>0</v>
      </c>
      <c r="GW56" s="169">
        <f t="shared" ca="1" si="44"/>
        <v>0</v>
      </c>
      <c r="GX56" s="170">
        <f t="shared" ca="1" si="45"/>
        <v>0</v>
      </c>
      <c r="GY56" s="171">
        <f t="shared" ca="1" si="109"/>
        <v>0</v>
      </c>
      <c r="GZ56" s="171">
        <f t="shared" ca="1" si="110"/>
        <v>0</v>
      </c>
      <c r="HA56" s="172">
        <f t="shared" ca="1" si="111"/>
        <v>0</v>
      </c>
      <c r="HB56" s="216">
        <f t="shared" ca="1" si="112"/>
        <v>1</v>
      </c>
      <c r="HC56" s="172">
        <f t="shared" ca="1" si="113"/>
        <v>0</v>
      </c>
      <c r="HD56" s="173">
        <f t="shared" ca="1" si="46"/>
        <v>0</v>
      </c>
      <c r="HE56" s="174">
        <f t="shared" ca="1" si="47"/>
        <v>0</v>
      </c>
      <c r="HF56" s="175">
        <f t="shared" ca="1" si="48"/>
        <v>0</v>
      </c>
      <c r="HG56" s="176" t="str">
        <f t="shared" ca="1" si="114"/>
        <v/>
      </c>
      <c r="HH56" s="177">
        <f t="shared" ca="1" si="115"/>
        <v>0</v>
      </c>
      <c r="HI56" s="217" t="str">
        <f t="shared" ca="1" si="116"/>
        <v/>
      </c>
      <c r="HJ56" s="207">
        <f t="shared" ca="1" si="117"/>
        <v>0</v>
      </c>
      <c r="HK56" s="220">
        <f t="shared" ca="1" si="118"/>
        <v>1</v>
      </c>
      <c r="HL56" s="190">
        <f t="shared" ca="1" si="119"/>
        <v>0</v>
      </c>
      <c r="HN56" s="167" t="str">
        <f t="shared" ca="1" si="125"/>
        <v/>
      </c>
      <c r="HO56" s="167" t="str">
        <f t="shared" ca="1" si="125"/>
        <v/>
      </c>
      <c r="HP56" s="167" t="str">
        <f t="shared" ca="1" si="125"/>
        <v/>
      </c>
      <c r="HQ56" s="167" t="str">
        <f t="shared" ca="1" si="125"/>
        <v/>
      </c>
      <c r="HR56" s="167" t="str">
        <f t="shared" ca="1" si="125"/>
        <v/>
      </c>
      <c r="HS56" s="167" t="str">
        <f t="shared" ca="1" si="125"/>
        <v/>
      </c>
      <c r="HT56" s="167" t="str">
        <f t="shared" ca="1" si="126"/>
        <v/>
      </c>
      <c r="HU56" s="167" t="str">
        <f t="shared" ca="1" si="126"/>
        <v/>
      </c>
      <c r="HV56" s="167" t="str">
        <f t="shared" ca="1" si="126"/>
        <v/>
      </c>
      <c r="HW56" s="167" t="str">
        <f t="shared" ca="1" si="126"/>
        <v/>
      </c>
      <c r="HX56" s="167" t="str">
        <f t="shared" ca="1" si="126"/>
        <v/>
      </c>
      <c r="HY56" s="167" t="str">
        <f t="shared" ca="1" si="126"/>
        <v/>
      </c>
      <c r="HZ56" s="167">
        <f t="shared" ca="1" si="120"/>
        <v>0</v>
      </c>
      <c r="IA56" s="215">
        <f t="shared" ca="1" si="121"/>
        <v>0</v>
      </c>
    </row>
    <row r="57" spans="2:235" x14ac:dyDescent="0.15">
      <c r="B57" s="135">
        <v>43</v>
      </c>
      <c r="C57" s="492"/>
      <c r="D57" s="493"/>
      <c r="E57" s="498"/>
      <c r="F57" s="499"/>
      <c r="G57" s="18"/>
      <c r="H57" s="3"/>
      <c r="I57" s="3"/>
      <c r="J57" s="4"/>
      <c r="K57" s="500"/>
      <c r="L57" s="501"/>
      <c r="M57" s="200"/>
      <c r="N57" s="19"/>
      <c r="O57" s="11"/>
      <c r="P57" s="19"/>
      <c r="Q57" s="11"/>
      <c r="R57" s="3"/>
      <c r="S57" s="5"/>
      <c r="T57" s="6"/>
      <c r="U57" s="1"/>
      <c r="V57" s="8"/>
      <c r="W57" s="2"/>
      <c r="X57" s="8"/>
      <c r="Y57" s="9"/>
      <c r="Z57" s="10"/>
      <c r="AA57" s="9"/>
      <c r="AB57" s="10"/>
      <c r="AC57" s="9"/>
      <c r="AD57" s="10"/>
      <c r="AE57" s="9"/>
      <c r="AF57" s="10"/>
      <c r="AG57" s="9"/>
      <c r="AH57" s="10"/>
      <c r="AI57" s="9"/>
      <c r="AJ57" s="15"/>
      <c r="AK57" s="16"/>
      <c r="AL57" s="15"/>
      <c r="AM57" s="16"/>
      <c r="AN57" s="15"/>
      <c r="AO57" s="16"/>
      <c r="AP57" s="15"/>
      <c r="AQ57" s="16"/>
      <c r="AR57" s="15"/>
      <c r="AS57" s="16"/>
      <c r="AT57" s="15"/>
      <c r="AU57" s="16"/>
      <c r="AV57" s="206"/>
      <c r="AW57" s="202"/>
      <c r="AX57" s="12"/>
      <c r="AY57" s="19"/>
      <c r="AZ57" s="209"/>
      <c r="BA57" s="203"/>
      <c r="BB57" s="205" t="str">
        <f t="shared" ca="1" si="4"/>
        <v/>
      </c>
      <c r="BC57" s="201"/>
      <c r="BD57" s="201"/>
      <c r="BE57" s="136">
        <f t="shared" ca="1" si="51"/>
        <v>0</v>
      </c>
      <c r="BF57" s="137"/>
      <c r="BG57" s="138" t="str">
        <f t="shared" ca="1" si="52"/>
        <v>○</v>
      </c>
      <c r="BH57" s="138" t="str">
        <f t="shared" ca="1" si="53"/>
        <v/>
      </c>
      <c r="BI57" s="138"/>
      <c r="BJ57" s="138" t="str">
        <f t="shared" ca="1" si="54"/>
        <v/>
      </c>
      <c r="BK57" s="138" t="str">
        <f t="shared" ca="1" si="55"/>
        <v>○</v>
      </c>
      <c r="BL57" s="138"/>
      <c r="BM57" s="138"/>
      <c r="BN57" s="138" t="str">
        <f t="shared" ca="1" si="56"/>
        <v/>
      </c>
      <c r="BO57" s="138" t="str">
        <f t="shared" ca="1" si="57"/>
        <v>○</v>
      </c>
      <c r="BP57" s="138" t="str">
        <f t="shared" ca="1" si="58"/>
        <v/>
      </c>
      <c r="BQ57" s="138"/>
      <c r="BR57" s="178"/>
      <c r="BS57" s="180"/>
      <c r="BT57" s="180"/>
      <c r="BU57" s="180"/>
      <c r="BV57" s="180"/>
      <c r="BW57" s="180"/>
      <c r="BX57" s="180"/>
      <c r="BY57" s="180"/>
      <c r="BZ57" s="180"/>
      <c r="CA57" s="180"/>
      <c r="CB57" s="180"/>
      <c r="CC57" s="180"/>
      <c r="CD57" s="180"/>
      <c r="CE57" s="181"/>
      <c r="CF57" s="26">
        <v>56</v>
      </c>
      <c r="CG57" s="142">
        <f t="shared" ca="1" si="59"/>
        <v>43</v>
      </c>
      <c r="CH57" s="494">
        <f t="shared" ca="1" si="60"/>
        <v>0</v>
      </c>
      <c r="CI57" s="495"/>
      <c r="CJ57" s="496">
        <f t="shared" ca="1" si="61"/>
        <v>0</v>
      </c>
      <c r="CK57" s="497"/>
      <c r="CL57" s="143">
        <f t="shared" ca="1" si="62"/>
        <v>0</v>
      </c>
      <c r="CM57" s="142">
        <f t="shared" ca="1" si="63"/>
        <v>0</v>
      </c>
      <c r="CN57" s="144">
        <f t="shared" ca="1" si="64"/>
        <v>0</v>
      </c>
      <c r="CO57" s="145">
        <f t="shared" ca="1" si="65"/>
        <v>0</v>
      </c>
      <c r="CP57" s="494">
        <f t="shared" ca="1" si="66"/>
        <v>0</v>
      </c>
      <c r="CQ57" s="495"/>
      <c r="CR57" s="212">
        <f t="shared" ca="1" si="67"/>
        <v>1</v>
      </c>
      <c r="CS57" s="146">
        <f t="shared" ca="1" si="68"/>
        <v>0</v>
      </c>
      <c r="CT57" s="247">
        <f t="shared" ca="1" si="69"/>
        <v>12</v>
      </c>
      <c r="CU57" s="147">
        <f t="shared" ca="1" si="70"/>
        <v>0</v>
      </c>
      <c r="CV57" s="148">
        <f t="shared" ca="1" si="71"/>
        <v>0</v>
      </c>
      <c r="CW57" s="149">
        <f t="shared" ca="1" si="72"/>
        <v>0</v>
      </c>
      <c r="CX57" s="248">
        <f t="shared" ca="1" si="73"/>
        <v>0</v>
      </c>
      <c r="CY57" s="249">
        <f t="shared" ca="1" si="74"/>
        <v>0</v>
      </c>
      <c r="CZ57" s="142">
        <f t="shared" ca="1" si="75"/>
        <v>0</v>
      </c>
      <c r="DA57" s="150">
        <f t="shared" ca="1" si="76"/>
        <v>0</v>
      </c>
      <c r="DB57" s="149">
        <f t="shared" ca="1" si="77"/>
        <v>0</v>
      </c>
      <c r="DC57" s="149">
        <f t="shared" ca="1" si="78"/>
        <v>0</v>
      </c>
      <c r="DD57" s="142">
        <f t="shared" ca="1" si="79"/>
        <v>0</v>
      </c>
      <c r="DE57" s="213">
        <f t="shared" ca="1" si="80"/>
        <v>0</v>
      </c>
      <c r="DF57" s="142">
        <f t="shared" ca="1" si="81"/>
        <v>0</v>
      </c>
      <c r="DG57" s="151">
        <f t="shared" ca="1" si="82"/>
        <v>0</v>
      </c>
      <c r="DH57" s="152">
        <f t="shared" ca="1" si="83"/>
        <v>0</v>
      </c>
      <c r="DI57" s="213">
        <f t="shared" ca="1" si="84"/>
        <v>0</v>
      </c>
      <c r="DJ57" s="153"/>
      <c r="DK57" s="154">
        <f t="shared" ca="1" si="85"/>
        <v>0</v>
      </c>
      <c r="DL57" s="154">
        <f t="shared" ca="1" si="86"/>
        <v>0</v>
      </c>
      <c r="DM57" s="155">
        <f t="shared" ca="1" si="87"/>
        <v>0</v>
      </c>
      <c r="DN57" s="156">
        <f t="shared" ca="1" si="88"/>
        <v>1</v>
      </c>
      <c r="DO57" s="153"/>
      <c r="DP57" s="157">
        <f t="shared" ca="1" si="89"/>
        <v>0</v>
      </c>
      <c r="DQ57" s="158">
        <f t="shared" ca="1" si="90"/>
        <v>0</v>
      </c>
      <c r="DR57" s="158">
        <f t="shared" ca="1" si="5"/>
        <v>0</v>
      </c>
      <c r="DS57" s="158" t="str">
        <f t="shared" ca="1" si="91"/>
        <v/>
      </c>
      <c r="DT57" s="158">
        <f t="shared" ca="1" si="92"/>
        <v>0</v>
      </c>
      <c r="DU57" s="158" t="str">
        <f t="shared" ca="1" si="6"/>
        <v/>
      </c>
      <c r="DV57" s="159"/>
      <c r="DW57" s="157">
        <f t="shared" ca="1" si="7"/>
        <v>0</v>
      </c>
      <c r="DX57" s="151">
        <f t="shared" ca="1" si="8"/>
        <v>0</v>
      </c>
      <c r="DY57" s="151">
        <f t="shared" ca="1" si="9"/>
        <v>0</v>
      </c>
      <c r="DZ57" s="151">
        <f t="shared" ca="1" si="10"/>
        <v>0</v>
      </c>
      <c r="EA57" s="151">
        <f t="shared" ca="1" si="11"/>
        <v>0</v>
      </c>
      <c r="EB57" s="151">
        <f t="shared" ca="1" si="12"/>
        <v>0</v>
      </c>
      <c r="EC57" s="151">
        <f t="shared" ca="1" si="13"/>
        <v>0</v>
      </c>
      <c r="ED57" s="151">
        <f t="shared" ca="1" si="14"/>
        <v>0</v>
      </c>
      <c r="EE57" s="151">
        <f t="shared" ca="1" si="15"/>
        <v>0</v>
      </c>
      <c r="EF57" s="151">
        <f t="shared" ca="1" si="16"/>
        <v>0</v>
      </c>
      <c r="EG57" s="151">
        <f t="shared" ca="1" si="17"/>
        <v>0</v>
      </c>
      <c r="EH57" s="151">
        <f t="shared" ca="1" si="18"/>
        <v>0</v>
      </c>
      <c r="EI57" s="158">
        <f t="shared" ca="1" si="127"/>
        <v>0</v>
      </c>
      <c r="EJ57" s="158">
        <f t="shared" ca="1" si="127"/>
        <v>0</v>
      </c>
      <c r="EK57" s="158">
        <f t="shared" ca="1" si="127"/>
        <v>0</v>
      </c>
      <c r="EL57" s="158">
        <f t="shared" ca="1" si="127"/>
        <v>0</v>
      </c>
      <c r="EM57" s="158">
        <f t="shared" ca="1" si="127"/>
        <v>0</v>
      </c>
      <c r="EN57" s="158">
        <f t="shared" ca="1" si="127"/>
        <v>0</v>
      </c>
      <c r="EO57" s="158">
        <f t="shared" ca="1" si="127"/>
        <v>0</v>
      </c>
      <c r="EP57" s="158">
        <f t="shared" ca="1" si="127"/>
        <v>0</v>
      </c>
      <c r="EQ57" s="158">
        <f t="shared" ca="1" si="127"/>
        <v>0</v>
      </c>
      <c r="ER57" s="158">
        <f t="shared" ca="1" si="127"/>
        <v>0</v>
      </c>
      <c r="ES57" s="158">
        <f t="shared" ca="1" si="127"/>
        <v>0</v>
      </c>
      <c r="ET57" s="158">
        <f t="shared" ca="1" si="127"/>
        <v>0</v>
      </c>
      <c r="EU57" s="160">
        <f t="shared" ca="1" si="94"/>
        <v>0</v>
      </c>
      <c r="EV57" s="158" t="str">
        <f t="shared" ca="1" si="129"/>
        <v/>
      </c>
      <c r="EW57" s="158" t="str">
        <f t="shared" ca="1" si="129"/>
        <v/>
      </c>
      <c r="EX57" s="158" t="str">
        <f t="shared" ca="1" si="129"/>
        <v/>
      </c>
      <c r="EY57" s="158" t="str">
        <f t="shared" ca="1" si="128"/>
        <v/>
      </c>
      <c r="EZ57" s="158" t="str">
        <f t="shared" ca="1" si="128"/>
        <v/>
      </c>
      <c r="FA57" s="158" t="str">
        <f t="shared" ca="1" si="128"/>
        <v/>
      </c>
      <c r="FB57" s="158" t="str">
        <f t="shared" ca="1" si="128"/>
        <v/>
      </c>
      <c r="FC57" s="158" t="str">
        <f t="shared" ca="1" si="128"/>
        <v/>
      </c>
      <c r="FD57" s="158" t="str">
        <f t="shared" ca="1" si="128"/>
        <v/>
      </c>
      <c r="FE57" s="158" t="str">
        <f t="shared" ca="1" si="128"/>
        <v/>
      </c>
      <c r="FF57" s="158" t="str">
        <f t="shared" ca="1" si="128"/>
        <v/>
      </c>
      <c r="FG57" s="158" t="str">
        <f t="shared" ca="1" si="128"/>
        <v/>
      </c>
      <c r="FH57" s="160">
        <f t="shared" ca="1" si="95"/>
        <v>0</v>
      </c>
      <c r="FI57" s="158">
        <f t="shared" ca="1" si="96"/>
        <v>0</v>
      </c>
      <c r="FJ57" s="159"/>
      <c r="FK57" s="158">
        <f t="shared" ca="1" si="97"/>
        <v>0</v>
      </c>
      <c r="FL57" s="158">
        <f t="shared" ca="1" si="98"/>
        <v>0</v>
      </c>
      <c r="FM57" s="158">
        <f t="shared" ca="1" si="99"/>
        <v>0</v>
      </c>
      <c r="FN57" s="158">
        <f t="shared" ca="1" si="100"/>
        <v>0</v>
      </c>
      <c r="FO57" s="159"/>
      <c r="FP57" s="164" t="str">
        <f t="shared" ca="1" si="21"/>
        <v/>
      </c>
      <c r="FQ57" s="214" t="str">
        <f t="shared" ca="1" si="101"/>
        <v/>
      </c>
      <c r="FR57" s="165" t="str">
        <f t="shared" ca="1" si="102"/>
        <v/>
      </c>
      <c r="FS57" s="166"/>
      <c r="FT57" s="167">
        <f t="shared" ca="1" si="22"/>
        <v>0</v>
      </c>
      <c r="FU57" s="168">
        <f t="shared" ca="1" si="23"/>
        <v>0</v>
      </c>
      <c r="FV57" s="168">
        <f t="shared" ca="1" si="24"/>
        <v>0</v>
      </c>
      <c r="FW57" s="168">
        <f t="shared" ca="1" si="25"/>
        <v>0</v>
      </c>
      <c r="FX57" s="168">
        <f t="shared" ca="1" si="26"/>
        <v>0</v>
      </c>
      <c r="FY57" s="168">
        <f t="shared" ca="1" si="27"/>
        <v>0</v>
      </c>
      <c r="FZ57" s="168">
        <f t="shared" ca="1" si="103"/>
        <v>0</v>
      </c>
      <c r="GA57" s="168">
        <f t="shared" ca="1" si="28"/>
        <v>0</v>
      </c>
      <c r="GB57" s="168">
        <f t="shared" ca="1" si="29"/>
        <v>0</v>
      </c>
      <c r="GC57" s="168">
        <f t="shared" ca="1" si="30"/>
        <v>0</v>
      </c>
      <c r="GD57" s="168">
        <f t="shared" ca="1" si="31"/>
        <v>0</v>
      </c>
      <c r="GE57" s="168">
        <f t="shared" ca="1" si="32"/>
        <v>0</v>
      </c>
      <c r="GF57" s="168">
        <f t="shared" ca="1" si="33"/>
        <v>0</v>
      </c>
      <c r="GG57" s="167">
        <f t="shared" ca="1" si="104"/>
        <v>0</v>
      </c>
      <c r="GH57" s="167">
        <f t="shared" ca="1" si="105"/>
        <v>0</v>
      </c>
      <c r="GI57" s="167">
        <f t="shared" ca="1" si="106"/>
        <v>0</v>
      </c>
      <c r="GJ57" s="167">
        <f t="shared" ca="1" si="107"/>
        <v>0</v>
      </c>
      <c r="GK57" s="167">
        <f t="shared" ca="1" si="108"/>
        <v>0</v>
      </c>
      <c r="GL57" s="163"/>
      <c r="GM57" s="169">
        <f t="shared" ca="1" si="34"/>
        <v>0</v>
      </c>
      <c r="GN57" s="169">
        <f t="shared" ca="1" si="35"/>
        <v>0</v>
      </c>
      <c r="GO57" s="169">
        <f t="shared" ca="1" si="36"/>
        <v>0</v>
      </c>
      <c r="GP57" s="169">
        <f t="shared" ca="1" si="37"/>
        <v>0</v>
      </c>
      <c r="GQ57" s="169">
        <f t="shared" ca="1" si="38"/>
        <v>0</v>
      </c>
      <c r="GR57" s="169">
        <f t="shared" ca="1" si="39"/>
        <v>0</v>
      </c>
      <c r="GS57" s="169">
        <f t="shared" ca="1" si="40"/>
        <v>0</v>
      </c>
      <c r="GT57" s="169">
        <f t="shared" ca="1" si="41"/>
        <v>0</v>
      </c>
      <c r="GU57" s="169">
        <f t="shared" ca="1" si="42"/>
        <v>0</v>
      </c>
      <c r="GV57" s="169">
        <f t="shared" ca="1" si="43"/>
        <v>0</v>
      </c>
      <c r="GW57" s="169">
        <f t="shared" ca="1" si="44"/>
        <v>0</v>
      </c>
      <c r="GX57" s="170">
        <f t="shared" ca="1" si="45"/>
        <v>0</v>
      </c>
      <c r="GY57" s="171">
        <f t="shared" ca="1" si="109"/>
        <v>0</v>
      </c>
      <c r="GZ57" s="171">
        <f t="shared" ca="1" si="110"/>
        <v>0</v>
      </c>
      <c r="HA57" s="172">
        <f t="shared" ca="1" si="111"/>
        <v>0</v>
      </c>
      <c r="HB57" s="216">
        <f t="shared" ca="1" si="112"/>
        <v>1</v>
      </c>
      <c r="HC57" s="172">
        <f t="shared" ca="1" si="113"/>
        <v>0</v>
      </c>
      <c r="HD57" s="173">
        <f t="shared" ca="1" si="46"/>
        <v>0</v>
      </c>
      <c r="HE57" s="174">
        <f t="shared" ca="1" si="47"/>
        <v>0</v>
      </c>
      <c r="HF57" s="175">
        <f t="shared" ca="1" si="48"/>
        <v>0</v>
      </c>
      <c r="HG57" s="176" t="str">
        <f t="shared" ca="1" si="114"/>
        <v/>
      </c>
      <c r="HH57" s="177">
        <f t="shared" ca="1" si="115"/>
        <v>0</v>
      </c>
      <c r="HI57" s="217" t="str">
        <f t="shared" ca="1" si="116"/>
        <v/>
      </c>
      <c r="HJ57" s="207">
        <f t="shared" ca="1" si="117"/>
        <v>0</v>
      </c>
      <c r="HK57" s="220">
        <f t="shared" ca="1" si="118"/>
        <v>1</v>
      </c>
      <c r="HL57" s="190">
        <f t="shared" ca="1" si="119"/>
        <v>0</v>
      </c>
      <c r="HN57" s="167" t="str">
        <f t="shared" ca="1" si="125"/>
        <v/>
      </c>
      <c r="HO57" s="167" t="str">
        <f t="shared" ca="1" si="125"/>
        <v/>
      </c>
      <c r="HP57" s="167" t="str">
        <f t="shared" ca="1" si="125"/>
        <v/>
      </c>
      <c r="HQ57" s="167" t="str">
        <f t="shared" ca="1" si="125"/>
        <v/>
      </c>
      <c r="HR57" s="167" t="str">
        <f t="shared" ca="1" si="125"/>
        <v/>
      </c>
      <c r="HS57" s="167" t="str">
        <f t="shared" ca="1" si="125"/>
        <v/>
      </c>
      <c r="HT57" s="167" t="str">
        <f t="shared" ca="1" si="126"/>
        <v/>
      </c>
      <c r="HU57" s="167" t="str">
        <f t="shared" ca="1" si="126"/>
        <v/>
      </c>
      <c r="HV57" s="167" t="str">
        <f t="shared" ca="1" si="126"/>
        <v/>
      </c>
      <c r="HW57" s="167" t="str">
        <f t="shared" ca="1" si="126"/>
        <v/>
      </c>
      <c r="HX57" s="167" t="str">
        <f t="shared" ca="1" si="126"/>
        <v/>
      </c>
      <c r="HY57" s="167" t="str">
        <f t="shared" ca="1" si="126"/>
        <v/>
      </c>
      <c r="HZ57" s="167">
        <f t="shared" ca="1" si="120"/>
        <v>0</v>
      </c>
      <c r="IA57" s="215">
        <f t="shared" ca="1" si="121"/>
        <v>0</v>
      </c>
    </row>
    <row r="58" spans="2:235" x14ac:dyDescent="0.15">
      <c r="B58" s="135">
        <v>44</v>
      </c>
      <c r="C58" s="492"/>
      <c r="D58" s="493"/>
      <c r="E58" s="498"/>
      <c r="F58" s="499"/>
      <c r="G58" s="18"/>
      <c r="H58" s="3"/>
      <c r="I58" s="3"/>
      <c r="J58" s="4"/>
      <c r="K58" s="500"/>
      <c r="L58" s="501"/>
      <c r="M58" s="200"/>
      <c r="N58" s="19"/>
      <c r="O58" s="11"/>
      <c r="P58" s="19"/>
      <c r="Q58" s="11"/>
      <c r="R58" s="3"/>
      <c r="S58" s="5"/>
      <c r="T58" s="6"/>
      <c r="U58" s="1"/>
      <c r="V58" s="8"/>
      <c r="W58" s="2"/>
      <c r="X58" s="8"/>
      <c r="Y58" s="9"/>
      <c r="Z58" s="10"/>
      <c r="AA58" s="9"/>
      <c r="AB58" s="10"/>
      <c r="AC58" s="9"/>
      <c r="AD58" s="10"/>
      <c r="AE58" s="9"/>
      <c r="AF58" s="10"/>
      <c r="AG58" s="9"/>
      <c r="AH58" s="10"/>
      <c r="AI58" s="9"/>
      <c r="AJ58" s="15"/>
      <c r="AK58" s="16"/>
      <c r="AL58" s="15"/>
      <c r="AM58" s="16"/>
      <c r="AN58" s="15"/>
      <c r="AO58" s="16"/>
      <c r="AP58" s="15"/>
      <c r="AQ58" s="16"/>
      <c r="AR58" s="15"/>
      <c r="AS58" s="16"/>
      <c r="AT58" s="15"/>
      <c r="AU58" s="16"/>
      <c r="AV58" s="206"/>
      <c r="AW58" s="202"/>
      <c r="AX58" s="12"/>
      <c r="AY58" s="19"/>
      <c r="AZ58" s="209"/>
      <c r="BA58" s="203"/>
      <c r="BB58" s="205" t="str">
        <f t="shared" ca="1" si="4"/>
        <v/>
      </c>
      <c r="BC58" s="201"/>
      <c r="BD58" s="201"/>
      <c r="BE58" s="136">
        <f t="shared" ca="1" si="51"/>
        <v>0</v>
      </c>
      <c r="BF58" s="137"/>
      <c r="BG58" s="138" t="str">
        <f t="shared" ca="1" si="52"/>
        <v>○</v>
      </c>
      <c r="BH58" s="138" t="str">
        <f t="shared" ca="1" si="53"/>
        <v/>
      </c>
      <c r="BI58" s="138"/>
      <c r="BJ58" s="138" t="str">
        <f t="shared" ca="1" si="54"/>
        <v/>
      </c>
      <c r="BK58" s="138" t="str">
        <f t="shared" ca="1" si="55"/>
        <v>○</v>
      </c>
      <c r="BL58" s="138"/>
      <c r="BM58" s="138"/>
      <c r="BN58" s="138" t="str">
        <f t="shared" ca="1" si="56"/>
        <v/>
      </c>
      <c r="BO58" s="138" t="str">
        <f t="shared" ca="1" si="57"/>
        <v>○</v>
      </c>
      <c r="BP58" s="138" t="str">
        <f t="shared" ca="1" si="58"/>
        <v/>
      </c>
      <c r="BQ58" s="138"/>
      <c r="BR58" s="178"/>
      <c r="BS58" s="180"/>
      <c r="BT58" s="180"/>
      <c r="BU58" s="180"/>
      <c r="BV58" s="180"/>
      <c r="BW58" s="180"/>
      <c r="BX58" s="180"/>
      <c r="BY58" s="180"/>
      <c r="BZ58" s="180"/>
      <c r="CA58" s="180"/>
      <c r="CB58" s="180"/>
      <c r="CC58" s="180"/>
      <c r="CD58" s="180"/>
      <c r="CE58" s="181"/>
      <c r="CF58" s="26">
        <v>57</v>
      </c>
      <c r="CG58" s="142">
        <f t="shared" ca="1" si="59"/>
        <v>44</v>
      </c>
      <c r="CH58" s="494">
        <f t="shared" ca="1" si="60"/>
        <v>0</v>
      </c>
      <c r="CI58" s="495"/>
      <c r="CJ58" s="496">
        <f t="shared" ca="1" si="61"/>
        <v>0</v>
      </c>
      <c r="CK58" s="497"/>
      <c r="CL58" s="143">
        <f t="shared" ca="1" si="62"/>
        <v>0</v>
      </c>
      <c r="CM58" s="142">
        <f t="shared" ca="1" si="63"/>
        <v>0</v>
      </c>
      <c r="CN58" s="144">
        <f t="shared" ca="1" si="64"/>
        <v>0</v>
      </c>
      <c r="CO58" s="145">
        <f t="shared" ca="1" si="65"/>
        <v>0</v>
      </c>
      <c r="CP58" s="494">
        <f t="shared" ca="1" si="66"/>
        <v>0</v>
      </c>
      <c r="CQ58" s="495"/>
      <c r="CR58" s="212">
        <f t="shared" ca="1" si="67"/>
        <v>1</v>
      </c>
      <c r="CS58" s="146">
        <f t="shared" ca="1" si="68"/>
        <v>0</v>
      </c>
      <c r="CT58" s="247">
        <f t="shared" ca="1" si="69"/>
        <v>12</v>
      </c>
      <c r="CU58" s="147">
        <f t="shared" ca="1" si="70"/>
        <v>0</v>
      </c>
      <c r="CV58" s="148">
        <f t="shared" ca="1" si="71"/>
        <v>0</v>
      </c>
      <c r="CW58" s="149">
        <f t="shared" ca="1" si="72"/>
        <v>0</v>
      </c>
      <c r="CX58" s="248">
        <f t="shared" ca="1" si="73"/>
        <v>0</v>
      </c>
      <c r="CY58" s="249">
        <f t="shared" ca="1" si="74"/>
        <v>0</v>
      </c>
      <c r="CZ58" s="142">
        <f t="shared" ca="1" si="75"/>
        <v>0</v>
      </c>
      <c r="DA58" s="150">
        <f t="shared" ca="1" si="76"/>
        <v>0</v>
      </c>
      <c r="DB58" s="149">
        <f t="shared" ca="1" si="77"/>
        <v>0</v>
      </c>
      <c r="DC58" s="149">
        <f t="shared" ca="1" si="78"/>
        <v>0</v>
      </c>
      <c r="DD58" s="142">
        <f t="shared" ca="1" si="79"/>
        <v>0</v>
      </c>
      <c r="DE58" s="213">
        <f t="shared" ca="1" si="80"/>
        <v>0</v>
      </c>
      <c r="DF58" s="142">
        <f t="shared" ca="1" si="81"/>
        <v>0</v>
      </c>
      <c r="DG58" s="151">
        <f t="shared" ca="1" si="82"/>
        <v>0</v>
      </c>
      <c r="DH58" s="152">
        <f t="shared" ca="1" si="83"/>
        <v>0</v>
      </c>
      <c r="DI58" s="213">
        <f t="shared" ca="1" si="84"/>
        <v>0</v>
      </c>
      <c r="DJ58" s="153"/>
      <c r="DK58" s="154">
        <f t="shared" ca="1" si="85"/>
        <v>0</v>
      </c>
      <c r="DL58" s="154">
        <f t="shared" ca="1" si="86"/>
        <v>0</v>
      </c>
      <c r="DM58" s="155">
        <f t="shared" ca="1" si="87"/>
        <v>0</v>
      </c>
      <c r="DN58" s="156">
        <f t="shared" ca="1" si="88"/>
        <v>1</v>
      </c>
      <c r="DO58" s="153"/>
      <c r="DP58" s="157">
        <f t="shared" ca="1" si="89"/>
        <v>0</v>
      </c>
      <c r="DQ58" s="158">
        <f t="shared" ca="1" si="90"/>
        <v>0</v>
      </c>
      <c r="DR58" s="158">
        <f t="shared" ca="1" si="5"/>
        <v>0</v>
      </c>
      <c r="DS58" s="158" t="str">
        <f t="shared" ca="1" si="91"/>
        <v/>
      </c>
      <c r="DT58" s="158">
        <f t="shared" ca="1" si="92"/>
        <v>0</v>
      </c>
      <c r="DU58" s="158" t="str">
        <f t="shared" ca="1" si="6"/>
        <v/>
      </c>
      <c r="DV58" s="159"/>
      <c r="DW58" s="157">
        <f t="shared" ca="1" si="7"/>
        <v>0</v>
      </c>
      <c r="DX58" s="151">
        <f t="shared" ca="1" si="8"/>
        <v>0</v>
      </c>
      <c r="DY58" s="151">
        <f t="shared" ca="1" si="9"/>
        <v>0</v>
      </c>
      <c r="DZ58" s="151">
        <f t="shared" ca="1" si="10"/>
        <v>0</v>
      </c>
      <c r="EA58" s="151">
        <f t="shared" ca="1" si="11"/>
        <v>0</v>
      </c>
      <c r="EB58" s="151">
        <f t="shared" ca="1" si="12"/>
        <v>0</v>
      </c>
      <c r="EC58" s="151">
        <f t="shared" ca="1" si="13"/>
        <v>0</v>
      </c>
      <c r="ED58" s="151">
        <f t="shared" ca="1" si="14"/>
        <v>0</v>
      </c>
      <c r="EE58" s="151">
        <f t="shared" ca="1" si="15"/>
        <v>0</v>
      </c>
      <c r="EF58" s="151">
        <f t="shared" ca="1" si="16"/>
        <v>0</v>
      </c>
      <c r="EG58" s="151">
        <f t="shared" ca="1" si="17"/>
        <v>0</v>
      </c>
      <c r="EH58" s="151">
        <f t="shared" ca="1" si="18"/>
        <v>0</v>
      </c>
      <c r="EI58" s="158">
        <f t="shared" ca="1" si="127"/>
        <v>0</v>
      </c>
      <c r="EJ58" s="158">
        <f t="shared" ca="1" si="127"/>
        <v>0</v>
      </c>
      <c r="EK58" s="158">
        <f t="shared" ca="1" si="127"/>
        <v>0</v>
      </c>
      <c r="EL58" s="158">
        <f t="shared" ca="1" si="127"/>
        <v>0</v>
      </c>
      <c r="EM58" s="158">
        <f t="shared" ca="1" si="127"/>
        <v>0</v>
      </c>
      <c r="EN58" s="158">
        <f t="shared" ca="1" si="127"/>
        <v>0</v>
      </c>
      <c r="EO58" s="158">
        <f t="shared" ca="1" si="127"/>
        <v>0</v>
      </c>
      <c r="EP58" s="158">
        <f t="shared" ca="1" si="127"/>
        <v>0</v>
      </c>
      <c r="EQ58" s="158">
        <f t="shared" ca="1" si="127"/>
        <v>0</v>
      </c>
      <c r="ER58" s="158">
        <f t="shared" ca="1" si="127"/>
        <v>0</v>
      </c>
      <c r="ES58" s="158">
        <f t="shared" ca="1" si="127"/>
        <v>0</v>
      </c>
      <c r="ET58" s="158">
        <f t="shared" ca="1" si="127"/>
        <v>0</v>
      </c>
      <c r="EU58" s="160">
        <f t="shared" ca="1" si="94"/>
        <v>0</v>
      </c>
      <c r="EV58" s="158" t="str">
        <f t="shared" ca="1" si="129"/>
        <v/>
      </c>
      <c r="EW58" s="158" t="str">
        <f t="shared" ca="1" si="129"/>
        <v/>
      </c>
      <c r="EX58" s="158" t="str">
        <f t="shared" ca="1" si="129"/>
        <v/>
      </c>
      <c r="EY58" s="158" t="str">
        <f t="shared" ca="1" si="128"/>
        <v/>
      </c>
      <c r="EZ58" s="158" t="str">
        <f t="shared" ca="1" si="128"/>
        <v/>
      </c>
      <c r="FA58" s="158" t="str">
        <f t="shared" ca="1" si="128"/>
        <v/>
      </c>
      <c r="FB58" s="158" t="str">
        <f t="shared" ca="1" si="128"/>
        <v/>
      </c>
      <c r="FC58" s="158" t="str">
        <f t="shared" ca="1" si="128"/>
        <v/>
      </c>
      <c r="FD58" s="158" t="str">
        <f t="shared" ca="1" si="128"/>
        <v/>
      </c>
      <c r="FE58" s="158" t="str">
        <f t="shared" ca="1" si="128"/>
        <v/>
      </c>
      <c r="FF58" s="158" t="str">
        <f t="shared" ca="1" si="128"/>
        <v/>
      </c>
      <c r="FG58" s="158" t="str">
        <f t="shared" ca="1" si="128"/>
        <v/>
      </c>
      <c r="FH58" s="160">
        <f t="shared" ca="1" si="95"/>
        <v>0</v>
      </c>
      <c r="FI58" s="158">
        <f t="shared" ca="1" si="96"/>
        <v>0</v>
      </c>
      <c r="FJ58" s="159"/>
      <c r="FK58" s="158">
        <f t="shared" ca="1" si="97"/>
        <v>0</v>
      </c>
      <c r="FL58" s="158">
        <f t="shared" ca="1" si="98"/>
        <v>0</v>
      </c>
      <c r="FM58" s="158">
        <f t="shared" ca="1" si="99"/>
        <v>0</v>
      </c>
      <c r="FN58" s="158">
        <f t="shared" ca="1" si="100"/>
        <v>0</v>
      </c>
      <c r="FO58" s="159"/>
      <c r="FP58" s="164" t="str">
        <f t="shared" ca="1" si="21"/>
        <v/>
      </c>
      <c r="FQ58" s="214" t="str">
        <f t="shared" ca="1" si="101"/>
        <v/>
      </c>
      <c r="FR58" s="165" t="str">
        <f t="shared" ca="1" si="102"/>
        <v/>
      </c>
      <c r="FS58" s="166"/>
      <c r="FT58" s="167">
        <f t="shared" ca="1" si="22"/>
        <v>0</v>
      </c>
      <c r="FU58" s="168">
        <f t="shared" ca="1" si="23"/>
        <v>0</v>
      </c>
      <c r="FV58" s="168">
        <f t="shared" ca="1" si="24"/>
        <v>0</v>
      </c>
      <c r="FW58" s="168">
        <f t="shared" ca="1" si="25"/>
        <v>0</v>
      </c>
      <c r="FX58" s="168">
        <f t="shared" ca="1" si="26"/>
        <v>0</v>
      </c>
      <c r="FY58" s="168">
        <f t="shared" ca="1" si="27"/>
        <v>0</v>
      </c>
      <c r="FZ58" s="168">
        <f t="shared" ca="1" si="103"/>
        <v>0</v>
      </c>
      <c r="GA58" s="168">
        <f t="shared" ca="1" si="28"/>
        <v>0</v>
      </c>
      <c r="GB58" s="168">
        <f t="shared" ca="1" si="29"/>
        <v>0</v>
      </c>
      <c r="GC58" s="168">
        <f t="shared" ca="1" si="30"/>
        <v>0</v>
      </c>
      <c r="GD58" s="168">
        <f t="shared" ca="1" si="31"/>
        <v>0</v>
      </c>
      <c r="GE58" s="168">
        <f t="shared" ca="1" si="32"/>
        <v>0</v>
      </c>
      <c r="GF58" s="168">
        <f t="shared" ca="1" si="33"/>
        <v>0</v>
      </c>
      <c r="GG58" s="167">
        <f t="shared" ca="1" si="104"/>
        <v>0</v>
      </c>
      <c r="GH58" s="167">
        <f t="shared" ca="1" si="105"/>
        <v>0</v>
      </c>
      <c r="GI58" s="167">
        <f t="shared" ca="1" si="106"/>
        <v>0</v>
      </c>
      <c r="GJ58" s="167">
        <f t="shared" ca="1" si="107"/>
        <v>0</v>
      </c>
      <c r="GK58" s="167">
        <f t="shared" ca="1" si="108"/>
        <v>0</v>
      </c>
      <c r="GL58" s="163"/>
      <c r="GM58" s="169">
        <f t="shared" ca="1" si="34"/>
        <v>0</v>
      </c>
      <c r="GN58" s="169">
        <f t="shared" ca="1" si="35"/>
        <v>0</v>
      </c>
      <c r="GO58" s="169">
        <f t="shared" ca="1" si="36"/>
        <v>0</v>
      </c>
      <c r="GP58" s="169">
        <f t="shared" ca="1" si="37"/>
        <v>0</v>
      </c>
      <c r="GQ58" s="169">
        <f t="shared" ca="1" si="38"/>
        <v>0</v>
      </c>
      <c r="GR58" s="169">
        <f t="shared" ca="1" si="39"/>
        <v>0</v>
      </c>
      <c r="GS58" s="169">
        <f t="shared" ca="1" si="40"/>
        <v>0</v>
      </c>
      <c r="GT58" s="169">
        <f t="shared" ca="1" si="41"/>
        <v>0</v>
      </c>
      <c r="GU58" s="169">
        <f t="shared" ca="1" si="42"/>
        <v>0</v>
      </c>
      <c r="GV58" s="169">
        <f t="shared" ca="1" si="43"/>
        <v>0</v>
      </c>
      <c r="GW58" s="169">
        <f t="shared" ca="1" si="44"/>
        <v>0</v>
      </c>
      <c r="GX58" s="170">
        <f t="shared" ca="1" si="45"/>
        <v>0</v>
      </c>
      <c r="GY58" s="171">
        <f t="shared" ca="1" si="109"/>
        <v>0</v>
      </c>
      <c r="GZ58" s="171">
        <f t="shared" ca="1" si="110"/>
        <v>0</v>
      </c>
      <c r="HA58" s="172">
        <f t="shared" ca="1" si="111"/>
        <v>0</v>
      </c>
      <c r="HB58" s="216">
        <f t="shared" ca="1" si="112"/>
        <v>1</v>
      </c>
      <c r="HC58" s="172">
        <f t="shared" ca="1" si="113"/>
        <v>0</v>
      </c>
      <c r="HD58" s="173">
        <f t="shared" ca="1" si="46"/>
        <v>0</v>
      </c>
      <c r="HE58" s="174">
        <f t="shared" ca="1" si="47"/>
        <v>0</v>
      </c>
      <c r="HF58" s="175">
        <f t="shared" ca="1" si="48"/>
        <v>0</v>
      </c>
      <c r="HG58" s="176" t="str">
        <f t="shared" ca="1" si="114"/>
        <v/>
      </c>
      <c r="HH58" s="177">
        <f t="shared" ca="1" si="115"/>
        <v>0</v>
      </c>
      <c r="HI58" s="217" t="str">
        <f t="shared" ca="1" si="116"/>
        <v/>
      </c>
      <c r="HJ58" s="207">
        <f t="shared" ca="1" si="117"/>
        <v>0</v>
      </c>
      <c r="HK58" s="220">
        <f t="shared" ca="1" si="118"/>
        <v>1</v>
      </c>
      <c r="HL58" s="190">
        <f t="shared" ca="1" si="119"/>
        <v>0</v>
      </c>
      <c r="HN58" s="167" t="str">
        <f t="shared" ca="1" si="125"/>
        <v/>
      </c>
      <c r="HO58" s="167" t="str">
        <f t="shared" ca="1" si="125"/>
        <v/>
      </c>
      <c r="HP58" s="167" t="str">
        <f t="shared" ca="1" si="125"/>
        <v/>
      </c>
      <c r="HQ58" s="167" t="str">
        <f t="shared" ca="1" si="125"/>
        <v/>
      </c>
      <c r="HR58" s="167" t="str">
        <f t="shared" ca="1" si="125"/>
        <v/>
      </c>
      <c r="HS58" s="167" t="str">
        <f t="shared" ca="1" si="125"/>
        <v/>
      </c>
      <c r="HT58" s="167" t="str">
        <f t="shared" ca="1" si="126"/>
        <v/>
      </c>
      <c r="HU58" s="167" t="str">
        <f t="shared" ca="1" si="126"/>
        <v/>
      </c>
      <c r="HV58" s="167" t="str">
        <f t="shared" ca="1" si="126"/>
        <v/>
      </c>
      <c r="HW58" s="167" t="str">
        <f t="shared" ca="1" si="126"/>
        <v/>
      </c>
      <c r="HX58" s="167" t="str">
        <f t="shared" ca="1" si="126"/>
        <v/>
      </c>
      <c r="HY58" s="167" t="str">
        <f t="shared" ca="1" si="126"/>
        <v/>
      </c>
      <c r="HZ58" s="167">
        <f t="shared" ca="1" si="120"/>
        <v>0</v>
      </c>
      <c r="IA58" s="215">
        <f t="shared" ca="1" si="121"/>
        <v>0</v>
      </c>
    </row>
    <row r="59" spans="2:235" x14ac:dyDescent="0.15">
      <c r="B59" s="135">
        <v>45</v>
      </c>
      <c r="C59" s="492"/>
      <c r="D59" s="493"/>
      <c r="E59" s="498"/>
      <c r="F59" s="499"/>
      <c r="G59" s="18"/>
      <c r="H59" s="3"/>
      <c r="I59" s="3"/>
      <c r="J59" s="4"/>
      <c r="K59" s="500"/>
      <c r="L59" s="501"/>
      <c r="M59" s="200"/>
      <c r="N59" s="19"/>
      <c r="O59" s="11"/>
      <c r="P59" s="19"/>
      <c r="Q59" s="11"/>
      <c r="R59" s="3"/>
      <c r="S59" s="5"/>
      <c r="T59" s="6"/>
      <c r="U59" s="1"/>
      <c r="V59" s="8"/>
      <c r="W59" s="2"/>
      <c r="X59" s="8"/>
      <c r="Y59" s="9"/>
      <c r="Z59" s="10"/>
      <c r="AA59" s="9"/>
      <c r="AB59" s="10"/>
      <c r="AC59" s="9"/>
      <c r="AD59" s="10"/>
      <c r="AE59" s="9"/>
      <c r="AF59" s="10"/>
      <c r="AG59" s="9"/>
      <c r="AH59" s="10"/>
      <c r="AI59" s="9"/>
      <c r="AJ59" s="15"/>
      <c r="AK59" s="16"/>
      <c r="AL59" s="15"/>
      <c r="AM59" s="16"/>
      <c r="AN59" s="15"/>
      <c r="AO59" s="16"/>
      <c r="AP59" s="15"/>
      <c r="AQ59" s="16"/>
      <c r="AR59" s="15"/>
      <c r="AS59" s="16"/>
      <c r="AT59" s="15"/>
      <c r="AU59" s="16"/>
      <c r="AV59" s="206"/>
      <c r="AW59" s="202"/>
      <c r="AX59" s="12"/>
      <c r="AY59" s="19"/>
      <c r="AZ59" s="209"/>
      <c r="BA59" s="203"/>
      <c r="BB59" s="205" t="str">
        <f t="shared" ca="1" si="4"/>
        <v/>
      </c>
      <c r="BC59" s="201"/>
      <c r="BD59" s="201"/>
      <c r="BE59" s="136">
        <f t="shared" ca="1" si="51"/>
        <v>0</v>
      </c>
      <c r="BF59" s="137"/>
      <c r="BG59" s="138" t="str">
        <f t="shared" ca="1" si="52"/>
        <v>○</v>
      </c>
      <c r="BH59" s="138" t="str">
        <f t="shared" ca="1" si="53"/>
        <v/>
      </c>
      <c r="BI59" s="138"/>
      <c r="BJ59" s="138" t="str">
        <f t="shared" ca="1" si="54"/>
        <v/>
      </c>
      <c r="BK59" s="138" t="str">
        <f t="shared" ca="1" si="55"/>
        <v>○</v>
      </c>
      <c r="BL59" s="138"/>
      <c r="BM59" s="138"/>
      <c r="BN59" s="138" t="str">
        <f t="shared" ca="1" si="56"/>
        <v/>
      </c>
      <c r="BO59" s="138" t="str">
        <f t="shared" ca="1" si="57"/>
        <v>○</v>
      </c>
      <c r="BP59" s="138" t="str">
        <f t="shared" ca="1" si="58"/>
        <v/>
      </c>
      <c r="BQ59" s="138"/>
      <c r="BR59" s="178"/>
      <c r="BS59" s="180"/>
      <c r="BT59" s="180"/>
      <c r="BU59" s="180"/>
      <c r="BV59" s="180"/>
      <c r="BW59" s="180"/>
      <c r="BX59" s="180"/>
      <c r="BY59" s="180"/>
      <c r="BZ59" s="180"/>
      <c r="CA59" s="180"/>
      <c r="CB59" s="180"/>
      <c r="CC59" s="180"/>
      <c r="CD59" s="180"/>
      <c r="CE59" s="181"/>
      <c r="CF59" s="26">
        <v>58</v>
      </c>
      <c r="CG59" s="142">
        <f t="shared" ca="1" si="59"/>
        <v>45</v>
      </c>
      <c r="CH59" s="494">
        <f t="shared" ca="1" si="60"/>
        <v>0</v>
      </c>
      <c r="CI59" s="495"/>
      <c r="CJ59" s="496">
        <f t="shared" ca="1" si="61"/>
        <v>0</v>
      </c>
      <c r="CK59" s="497"/>
      <c r="CL59" s="143">
        <f t="shared" ca="1" si="62"/>
        <v>0</v>
      </c>
      <c r="CM59" s="142">
        <f t="shared" ca="1" si="63"/>
        <v>0</v>
      </c>
      <c r="CN59" s="144">
        <f t="shared" ca="1" si="64"/>
        <v>0</v>
      </c>
      <c r="CO59" s="145">
        <f t="shared" ca="1" si="65"/>
        <v>0</v>
      </c>
      <c r="CP59" s="494">
        <f t="shared" ca="1" si="66"/>
        <v>0</v>
      </c>
      <c r="CQ59" s="495"/>
      <c r="CR59" s="212">
        <f t="shared" ca="1" si="67"/>
        <v>1</v>
      </c>
      <c r="CS59" s="146">
        <f t="shared" ca="1" si="68"/>
        <v>0</v>
      </c>
      <c r="CT59" s="247">
        <f t="shared" ca="1" si="69"/>
        <v>12</v>
      </c>
      <c r="CU59" s="147">
        <f t="shared" ca="1" si="70"/>
        <v>0</v>
      </c>
      <c r="CV59" s="148">
        <f t="shared" ca="1" si="71"/>
        <v>0</v>
      </c>
      <c r="CW59" s="149">
        <f t="shared" ca="1" si="72"/>
        <v>0</v>
      </c>
      <c r="CX59" s="248">
        <f t="shared" ca="1" si="73"/>
        <v>0</v>
      </c>
      <c r="CY59" s="249">
        <f t="shared" ca="1" si="74"/>
        <v>0</v>
      </c>
      <c r="CZ59" s="142">
        <f t="shared" ca="1" si="75"/>
        <v>0</v>
      </c>
      <c r="DA59" s="150">
        <f t="shared" ca="1" si="76"/>
        <v>0</v>
      </c>
      <c r="DB59" s="149">
        <f t="shared" ca="1" si="77"/>
        <v>0</v>
      </c>
      <c r="DC59" s="149">
        <f t="shared" ca="1" si="78"/>
        <v>0</v>
      </c>
      <c r="DD59" s="142">
        <f t="shared" ca="1" si="79"/>
        <v>0</v>
      </c>
      <c r="DE59" s="213">
        <f t="shared" ca="1" si="80"/>
        <v>0</v>
      </c>
      <c r="DF59" s="142">
        <f t="shared" ca="1" si="81"/>
        <v>0</v>
      </c>
      <c r="DG59" s="151">
        <f t="shared" ca="1" si="82"/>
        <v>0</v>
      </c>
      <c r="DH59" s="152">
        <f t="shared" ca="1" si="83"/>
        <v>0</v>
      </c>
      <c r="DI59" s="213">
        <f t="shared" ca="1" si="84"/>
        <v>0</v>
      </c>
      <c r="DJ59" s="153"/>
      <c r="DK59" s="154">
        <f t="shared" ca="1" si="85"/>
        <v>0</v>
      </c>
      <c r="DL59" s="154">
        <f t="shared" ca="1" si="86"/>
        <v>0</v>
      </c>
      <c r="DM59" s="155">
        <f t="shared" ca="1" si="87"/>
        <v>0</v>
      </c>
      <c r="DN59" s="156">
        <f t="shared" ca="1" si="88"/>
        <v>1</v>
      </c>
      <c r="DO59" s="153"/>
      <c r="DP59" s="157">
        <f t="shared" ca="1" si="89"/>
        <v>0</v>
      </c>
      <c r="DQ59" s="158">
        <f t="shared" ca="1" si="90"/>
        <v>0</v>
      </c>
      <c r="DR59" s="158">
        <f t="shared" ca="1" si="5"/>
        <v>0</v>
      </c>
      <c r="DS59" s="158" t="str">
        <f t="shared" ca="1" si="91"/>
        <v/>
      </c>
      <c r="DT59" s="158">
        <f t="shared" ca="1" si="92"/>
        <v>0</v>
      </c>
      <c r="DU59" s="158" t="str">
        <f t="shared" ca="1" si="6"/>
        <v/>
      </c>
      <c r="DV59" s="159"/>
      <c r="DW59" s="157">
        <f t="shared" ca="1" si="7"/>
        <v>0</v>
      </c>
      <c r="DX59" s="151">
        <f t="shared" ca="1" si="8"/>
        <v>0</v>
      </c>
      <c r="DY59" s="151">
        <f t="shared" ca="1" si="9"/>
        <v>0</v>
      </c>
      <c r="DZ59" s="151">
        <f t="shared" ca="1" si="10"/>
        <v>0</v>
      </c>
      <c r="EA59" s="151">
        <f t="shared" ca="1" si="11"/>
        <v>0</v>
      </c>
      <c r="EB59" s="151">
        <f t="shared" ca="1" si="12"/>
        <v>0</v>
      </c>
      <c r="EC59" s="151">
        <f t="shared" ca="1" si="13"/>
        <v>0</v>
      </c>
      <c r="ED59" s="151">
        <f t="shared" ca="1" si="14"/>
        <v>0</v>
      </c>
      <c r="EE59" s="151">
        <f t="shared" ca="1" si="15"/>
        <v>0</v>
      </c>
      <c r="EF59" s="151">
        <f t="shared" ca="1" si="16"/>
        <v>0</v>
      </c>
      <c r="EG59" s="151">
        <f t="shared" ca="1" si="17"/>
        <v>0</v>
      </c>
      <c r="EH59" s="151">
        <f t="shared" ca="1" si="18"/>
        <v>0</v>
      </c>
      <c r="EI59" s="158">
        <f t="shared" ca="1" si="127"/>
        <v>0</v>
      </c>
      <c r="EJ59" s="158">
        <f t="shared" ca="1" si="127"/>
        <v>0</v>
      </c>
      <c r="EK59" s="158">
        <f t="shared" ca="1" si="127"/>
        <v>0</v>
      </c>
      <c r="EL59" s="158">
        <f t="shared" ca="1" si="127"/>
        <v>0</v>
      </c>
      <c r="EM59" s="158">
        <f t="shared" ca="1" si="127"/>
        <v>0</v>
      </c>
      <c r="EN59" s="158">
        <f t="shared" ca="1" si="127"/>
        <v>0</v>
      </c>
      <c r="EO59" s="158">
        <f t="shared" ca="1" si="127"/>
        <v>0</v>
      </c>
      <c r="EP59" s="158">
        <f t="shared" ca="1" si="127"/>
        <v>0</v>
      </c>
      <c r="EQ59" s="158">
        <f t="shared" ca="1" si="127"/>
        <v>0</v>
      </c>
      <c r="ER59" s="158">
        <f t="shared" ca="1" si="127"/>
        <v>0</v>
      </c>
      <c r="ES59" s="158">
        <f t="shared" ca="1" si="127"/>
        <v>0</v>
      </c>
      <c r="ET59" s="158">
        <f t="shared" ca="1" si="127"/>
        <v>0</v>
      </c>
      <c r="EU59" s="160">
        <f t="shared" ca="1" si="94"/>
        <v>0</v>
      </c>
      <c r="EV59" s="158" t="str">
        <f t="shared" ca="1" si="129"/>
        <v/>
      </c>
      <c r="EW59" s="158" t="str">
        <f t="shared" ca="1" si="129"/>
        <v/>
      </c>
      <c r="EX59" s="158" t="str">
        <f t="shared" ca="1" si="129"/>
        <v/>
      </c>
      <c r="EY59" s="158" t="str">
        <f t="shared" ca="1" si="128"/>
        <v/>
      </c>
      <c r="EZ59" s="158" t="str">
        <f t="shared" ca="1" si="128"/>
        <v/>
      </c>
      <c r="FA59" s="158" t="str">
        <f t="shared" ca="1" si="128"/>
        <v/>
      </c>
      <c r="FB59" s="158" t="str">
        <f t="shared" ca="1" si="128"/>
        <v/>
      </c>
      <c r="FC59" s="158" t="str">
        <f t="shared" ca="1" si="128"/>
        <v/>
      </c>
      <c r="FD59" s="158" t="str">
        <f t="shared" ca="1" si="128"/>
        <v/>
      </c>
      <c r="FE59" s="158" t="str">
        <f t="shared" ca="1" si="128"/>
        <v/>
      </c>
      <c r="FF59" s="158" t="str">
        <f t="shared" ca="1" si="128"/>
        <v/>
      </c>
      <c r="FG59" s="158" t="str">
        <f t="shared" ca="1" si="128"/>
        <v/>
      </c>
      <c r="FH59" s="160">
        <f t="shared" ca="1" si="95"/>
        <v>0</v>
      </c>
      <c r="FI59" s="158">
        <f t="shared" ca="1" si="96"/>
        <v>0</v>
      </c>
      <c r="FJ59" s="159"/>
      <c r="FK59" s="158">
        <f t="shared" ca="1" si="97"/>
        <v>0</v>
      </c>
      <c r="FL59" s="158">
        <f t="shared" ca="1" si="98"/>
        <v>0</v>
      </c>
      <c r="FM59" s="158">
        <f t="shared" ca="1" si="99"/>
        <v>0</v>
      </c>
      <c r="FN59" s="158">
        <f t="shared" ca="1" si="100"/>
        <v>0</v>
      </c>
      <c r="FO59" s="159"/>
      <c r="FP59" s="164" t="str">
        <f t="shared" ca="1" si="21"/>
        <v/>
      </c>
      <c r="FQ59" s="214" t="str">
        <f t="shared" ca="1" si="101"/>
        <v/>
      </c>
      <c r="FR59" s="165" t="str">
        <f t="shared" ca="1" si="102"/>
        <v/>
      </c>
      <c r="FS59" s="166"/>
      <c r="FT59" s="167">
        <f t="shared" ca="1" si="22"/>
        <v>0</v>
      </c>
      <c r="FU59" s="168">
        <f t="shared" ca="1" si="23"/>
        <v>0</v>
      </c>
      <c r="FV59" s="168">
        <f t="shared" ca="1" si="24"/>
        <v>0</v>
      </c>
      <c r="FW59" s="168">
        <f t="shared" ca="1" si="25"/>
        <v>0</v>
      </c>
      <c r="FX59" s="168">
        <f t="shared" ca="1" si="26"/>
        <v>0</v>
      </c>
      <c r="FY59" s="168">
        <f t="shared" ca="1" si="27"/>
        <v>0</v>
      </c>
      <c r="FZ59" s="168">
        <f t="shared" ca="1" si="103"/>
        <v>0</v>
      </c>
      <c r="GA59" s="168">
        <f t="shared" ca="1" si="28"/>
        <v>0</v>
      </c>
      <c r="GB59" s="168">
        <f t="shared" ca="1" si="29"/>
        <v>0</v>
      </c>
      <c r="GC59" s="168">
        <f t="shared" ca="1" si="30"/>
        <v>0</v>
      </c>
      <c r="GD59" s="168">
        <f t="shared" ca="1" si="31"/>
        <v>0</v>
      </c>
      <c r="GE59" s="168">
        <f t="shared" ca="1" si="32"/>
        <v>0</v>
      </c>
      <c r="GF59" s="168">
        <f t="shared" ca="1" si="33"/>
        <v>0</v>
      </c>
      <c r="GG59" s="167">
        <f t="shared" ca="1" si="104"/>
        <v>0</v>
      </c>
      <c r="GH59" s="167">
        <f t="shared" ca="1" si="105"/>
        <v>0</v>
      </c>
      <c r="GI59" s="167">
        <f t="shared" ca="1" si="106"/>
        <v>0</v>
      </c>
      <c r="GJ59" s="167">
        <f t="shared" ca="1" si="107"/>
        <v>0</v>
      </c>
      <c r="GK59" s="167">
        <f t="shared" ca="1" si="108"/>
        <v>0</v>
      </c>
      <c r="GL59" s="163"/>
      <c r="GM59" s="169">
        <f t="shared" ca="1" si="34"/>
        <v>0</v>
      </c>
      <c r="GN59" s="169">
        <f t="shared" ca="1" si="35"/>
        <v>0</v>
      </c>
      <c r="GO59" s="169">
        <f t="shared" ca="1" si="36"/>
        <v>0</v>
      </c>
      <c r="GP59" s="169">
        <f t="shared" ca="1" si="37"/>
        <v>0</v>
      </c>
      <c r="GQ59" s="169">
        <f t="shared" ca="1" si="38"/>
        <v>0</v>
      </c>
      <c r="GR59" s="169">
        <f t="shared" ca="1" si="39"/>
        <v>0</v>
      </c>
      <c r="GS59" s="169">
        <f t="shared" ca="1" si="40"/>
        <v>0</v>
      </c>
      <c r="GT59" s="169">
        <f t="shared" ca="1" si="41"/>
        <v>0</v>
      </c>
      <c r="GU59" s="169">
        <f t="shared" ca="1" si="42"/>
        <v>0</v>
      </c>
      <c r="GV59" s="169">
        <f t="shared" ca="1" si="43"/>
        <v>0</v>
      </c>
      <c r="GW59" s="169">
        <f t="shared" ca="1" si="44"/>
        <v>0</v>
      </c>
      <c r="GX59" s="170">
        <f t="shared" ca="1" si="45"/>
        <v>0</v>
      </c>
      <c r="GY59" s="171">
        <f t="shared" ca="1" si="109"/>
        <v>0</v>
      </c>
      <c r="GZ59" s="171">
        <f t="shared" ca="1" si="110"/>
        <v>0</v>
      </c>
      <c r="HA59" s="172">
        <f t="shared" ca="1" si="111"/>
        <v>0</v>
      </c>
      <c r="HB59" s="216">
        <f t="shared" ca="1" si="112"/>
        <v>1</v>
      </c>
      <c r="HC59" s="172">
        <f t="shared" ca="1" si="113"/>
        <v>0</v>
      </c>
      <c r="HD59" s="173">
        <f t="shared" ca="1" si="46"/>
        <v>0</v>
      </c>
      <c r="HE59" s="174">
        <f t="shared" ca="1" si="47"/>
        <v>0</v>
      </c>
      <c r="HF59" s="175">
        <f t="shared" ca="1" si="48"/>
        <v>0</v>
      </c>
      <c r="HG59" s="176" t="str">
        <f t="shared" ca="1" si="114"/>
        <v/>
      </c>
      <c r="HH59" s="177">
        <f t="shared" ca="1" si="115"/>
        <v>0</v>
      </c>
      <c r="HI59" s="217" t="str">
        <f t="shared" ca="1" si="116"/>
        <v/>
      </c>
      <c r="HJ59" s="207">
        <f t="shared" ca="1" si="117"/>
        <v>0</v>
      </c>
      <c r="HK59" s="220">
        <f t="shared" ca="1" si="118"/>
        <v>1</v>
      </c>
      <c r="HL59" s="190">
        <f t="shared" ca="1" si="119"/>
        <v>0</v>
      </c>
      <c r="HN59" s="167" t="str">
        <f t="shared" ca="1" si="125"/>
        <v/>
      </c>
      <c r="HO59" s="167" t="str">
        <f t="shared" ca="1" si="125"/>
        <v/>
      </c>
      <c r="HP59" s="167" t="str">
        <f t="shared" ca="1" si="125"/>
        <v/>
      </c>
      <c r="HQ59" s="167" t="str">
        <f t="shared" ca="1" si="125"/>
        <v/>
      </c>
      <c r="HR59" s="167" t="str">
        <f t="shared" ca="1" si="125"/>
        <v/>
      </c>
      <c r="HS59" s="167" t="str">
        <f t="shared" ca="1" si="125"/>
        <v/>
      </c>
      <c r="HT59" s="167" t="str">
        <f t="shared" ca="1" si="126"/>
        <v/>
      </c>
      <c r="HU59" s="167" t="str">
        <f t="shared" ca="1" si="126"/>
        <v/>
      </c>
      <c r="HV59" s="167" t="str">
        <f t="shared" ca="1" si="126"/>
        <v/>
      </c>
      <c r="HW59" s="167" t="str">
        <f t="shared" ca="1" si="126"/>
        <v/>
      </c>
      <c r="HX59" s="167" t="str">
        <f t="shared" ca="1" si="126"/>
        <v/>
      </c>
      <c r="HY59" s="167" t="str">
        <f t="shared" ca="1" si="126"/>
        <v/>
      </c>
      <c r="HZ59" s="167">
        <f t="shared" ca="1" si="120"/>
        <v>0</v>
      </c>
      <c r="IA59" s="215">
        <f t="shared" ca="1" si="121"/>
        <v>0</v>
      </c>
    </row>
    <row r="60" spans="2:235" x14ac:dyDescent="0.15">
      <c r="B60" s="135">
        <v>46</v>
      </c>
      <c r="C60" s="492"/>
      <c r="D60" s="493"/>
      <c r="E60" s="498"/>
      <c r="F60" s="499"/>
      <c r="G60" s="18"/>
      <c r="H60" s="3"/>
      <c r="I60" s="3"/>
      <c r="J60" s="4"/>
      <c r="K60" s="500"/>
      <c r="L60" s="501"/>
      <c r="M60" s="200"/>
      <c r="N60" s="19"/>
      <c r="O60" s="11"/>
      <c r="P60" s="19"/>
      <c r="Q60" s="11"/>
      <c r="R60" s="3"/>
      <c r="S60" s="5"/>
      <c r="T60" s="6"/>
      <c r="U60" s="1"/>
      <c r="V60" s="8"/>
      <c r="W60" s="2"/>
      <c r="X60" s="8"/>
      <c r="Y60" s="9"/>
      <c r="Z60" s="10"/>
      <c r="AA60" s="9"/>
      <c r="AB60" s="10"/>
      <c r="AC60" s="9"/>
      <c r="AD60" s="10"/>
      <c r="AE60" s="9"/>
      <c r="AF60" s="10"/>
      <c r="AG60" s="9"/>
      <c r="AH60" s="10"/>
      <c r="AI60" s="9"/>
      <c r="AJ60" s="15"/>
      <c r="AK60" s="16"/>
      <c r="AL60" s="15"/>
      <c r="AM60" s="16"/>
      <c r="AN60" s="15"/>
      <c r="AO60" s="16"/>
      <c r="AP60" s="15"/>
      <c r="AQ60" s="16"/>
      <c r="AR60" s="15"/>
      <c r="AS60" s="16"/>
      <c r="AT60" s="15"/>
      <c r="AU60" s="16"/>
      <c r="AV60" s="206"/>
      <c r="AW60" s="202"/>
      <c r="AX60" s="12"/>
      <c r="AY60" s="19"/>
      <c r="AZ60" s="209"/>
      <c r="BA60" s="203"/>
      <c r="BB60" s="205" t="str">
        <f t="shared" ca="1" si="4"/>
        <v/>
      </c>
      <c r="BC60" s="201"/>
      <c r="BD60" s="201"/>
      <c r="BE60" s="136">
        <f t="shared" ca="1" si="51"/>
        <v>0</v>
      </c>
      <c r="BF60" s="137"/>
      <c r="BG60" s="138" t="str">
        <f t="shared" ca="1" si="52"/>
        <v>○</v>
      </c>
      <c r="BH60" s="138" t="str">
        <f t="shared" ca="1" si="53"/>
        <v/>
      </c>
      <c r="BI60" s="138"/>
      <c r="BJ60" s="138" t="str">
        <f t="shared" ca="1" si="54"/>
        <v/>
      </c>
      <c r="BK60" s="138" t="str">
        <f t="shared" ca="1" si="55"/>
        <v>○</v>
      </c>
      <c r="BL60" s="138"/>
      <c r="BM60" s="138"/>
      <c r="BN60" s="138" t="str">
        <f t="shared" ca="1" si="56"/>
        <v/>
      </c>
      <c r="BO60" s="138" t="str">
        <f t="shared" ca="1" si="57"/>
        <v>○</v>
      </c>
      <c r="BP60" s="138" t="str">
        <f t="shared" ca="1" si="58"/>
        <v/>
      </c>
      <c r="BQ60" s="138"/>
      <c r="BR60" s="178"/>
      <c r="BS60" s="180"/>
      <c r="BT60" s="180"/>
      <c r="BU60" s="180"/>
      <c r="BV60" s="180"/>
      <c r="BW60" s="180"/>
      <c r="BX60" s="180"/>
      <c r="BY60" s="180"/>
      <c r="BZ60" s="180"/>
      <c r="CA60" s="180"/>
      <c r="CB60" s="180"/>
      <c r="CC60" s="180"/>
      <c r="CD60" s="180"/>
      <c r="CE60" s="181"/>
      <c r="CF60" s="26">
        <v>59</v>
      </c>
      <c r="CG60" s="142">
        <f t="shared" ca="1" si="59"/>
        <v>46</v>
      </c>
      <c r="CH60" s="494">
        <f t="shared" ca="1" si="60"/>
        <v>0</v>
      </c>
      <c r="CI60" s="495"/>
      <c r="CJ60" s="496">
        <f t="shared" ca="1" si="61"/>
        <v>0</v>
      </c>
      <c r="CK60" s="497"/>
      <c r="CL60" s="143">
        <f t="shared" ca="1" si="62"/>
        <v>0</v>
      </c>
      <c r="CM60" s="142">
        <f t="shared" ca="1" si="63"/>
        <v>0</v>
      </c>
      <c r="CN60" s="144">
        <f t="shared" ca="1" si="64"/>
        <v>0</v>
      </c>
      <c r="CO60" s="145">
        <f t="shared" ca="1" si="65"/>
        <v>0</v>
      </c>
      <c r="CP60" s="494">
        <f t="shared" ca="1" si="66"/>
        <v>0</v>
      </c>
      <c r="CQ60" s="495"/>
      <c r="CR60" s="212">
        <f t="shared" ca="1" si="67"/>
        <v>1</v>
      </c>
      <c r="CS60" s="146">
        <f t="shared" ca="1" si="68"/>
        <v>0</v>
      </c>
      <c r="CT60" s="247">
        <f t="shared" ca="1" si="69"/>
        <v>12</v>
      </c>
      <c r="CU60" s="147">
        <f t="shared" ca="1" si="70"/>
        <v>0</v>
      </c>
      <c r="CV60" s="148">
        <f t="shared" ca="1" si="71"/>
        <v>0</v>
      </c>
      <c r="CW60" s="149">
        <f t="shared" ca="1" si="72"/>
        <v>0</v>
      </c>
      <c r="CX60" s="248">
        <f t="shared" ca="1" si="73"/>
        <v>0</v>
      </c>
      <c r="CY60" s="249">
        <f t="shared" ca="1" si="74"/>
        <v>0</v>
      </c>
      <c r="CZ60" s="142">
        <f t="shared" ca="1" si="75"/>
        <v>0</v>
      </c>
      <c r="DA60" s="150">
        <f t="shared" ca="1" si="76"/>
        <v>0</v>
      </c>
      <c r="DB60" s="149">
        <f t="shared" ca="1" si="77"/>
        <v>0</v>
      </c>
      <c r="DC60" s="149">
        <f t="shared" ca="1" si="78"/>
        <v>0</v>
      </c>
      <c r="DD60" s="142">
        <f t="shared" ca="1" si="79"/>
        <v>0</v>
      </c>
      <c r="DE60" s="213">
        <f t="shared" ca="1" si="80"/>
        <v>0</v>
      </c>
      <c r="DF60" s="142">
        <f t="shared" ca="1" si="81"/>
        <v>0</v>
      </c>
      <c r="DG60" s="151">
        <f t="shared" ca="1" si="82"/>
        <v>0</v>
      </c>
      <c r="DH60" s="152">
        <f t="shared" ca="1" si="83"/>
        <v>0</v>
      </c>
      <c r="DI60" s="213">
        <f t="shared" ca="1" si="84"/>
        <v>0</v>
      </c>
      <c r="DJ60" s="153"/>
      <c r="DK60" s="154">
        <f t="shared" ca="1" si="85"/>
        <v>0</v>
      </c>
      <c r="DL60" s="154">
        <f t="shared" ca="1" si="86"/>
        <v>0</v>
      </c>
      <c r="DM60" s="155">
        <f t="shared" ca="1" si="87"/>
        <v>0</v>
      </c>
      <c r="DN60" s="156">
        <f t="shared" ca="1" si="88"/>
        <v>1</v>
      </c>
      <c r="DO60" s="153"/>
      <c r="DP60" s="157">
        <f t="shared" ca="1" si="89"/>
        <v>0</v>
      </c>
      <c r="DQ60" s="158">
        <f t="shared" ca="1" si="90"/>
        <v>0</v>
      </c>
      <c r="DR60" s="158">
        <f t="shared" ca="1" si="5"/>
        <v>0</v>
      </c>
      <c r="DS60" s="158" t="str">
        <f t="shared" ca="1" si="91"/>
        <v/>
      </c>
      <c r="DT60" s="158">
        <f t="shared" ca="1" si="92"/>
        <v>0</v>
      </c>
      <c r="DU60" s="158" t="str">
        <f t="shared" ca="1" si="6"/>
        <v/>
      </c>
      <c r="DV60" s="159"/>
      <c r="DW60" s="157">
        <f t="shared" ca="1" si="7"/>
        <v>0</v>
      </c>
      <c r="DX60" s="151">
        <f t="shared" ca="1" si="8"/>
        <v>0</v>
      </c>
      <c r="DY60" s="151">
        <f t="shared" ca="1" si="9"/>
        <v>0</v>
      </c>
      <c r="DZ60" s="151">
        <f t="shared" ca="1" si="10"/>
        <v>0</v>
      </c>
      <c r="EA60" s="151">
        <f t="shared" ca="1" si="11"/>
        <v>0</v>
      </c>
      <c r="EB60" s="151">
        <f t="shared" ca="1" si="12"/>
        <v>0</v>
      </c>
      <c r="EC60" s="151">
        <f t="shared" ca="1" si="13"/>
        <v>0</v>
      </c>
      <c r="ED60" s="151">
        <f t="shared" ca="1" si="14"/>
        <v>0</v>
      </c>
      <c r="EE60" s="151">
        <f t="shared" ca="1" si="15"/>
        <v>0</v>
      </c>
      <c r="EF60" s="151">
        <f t="shared" ca="1" si="16"/>
        <v>0</v>
      </c>
      <c r="EG60" s="151">
        <f t="shared" ca="1" si="17"/>
        <v>0</v>
      </c>
      <c r="EH60" s="151">
        <f t="shared" ca="1" si="18"/>
        <v>0</v>
      </c>
      <c r="EI60" s="158">
        <f t="shared" ca="1" si="127"/>
        <v>0</v>
      </c>
      <c r="EJ60" s="158">
        <f t="shared" ca="1" si="127"/>
        <v>0</v>
      </c>
      <c r="EK60" s="158">
        <f t="shared" ca="1" si="127"/>
        <v>0</v>
      </c>
      <c r="EL60" s="158">
        <f t="shared" ca="1" si="127"/>
        <v>0</v>
      </c>
      <c r="EM60" s="158">
        <f t="shared" ca="1" si="127"/>
        <v>0</v>
      </c>
      <c r="EN60" s="158">
        <f t="shared" ca="1" si="127"/>
        <v>0</v>
      </c>
      <c r="EO60" s="158">
        <f t="shared" ca="1" si="127"/>
        <v>0</v>
      </c>
      <c r="EP60" s="158">
        <f t="shared" ca="1" si="127"/>
        <v>0</v>
      </c>
      <c r="EQ60" s="158">
        <f t="shared" ca="1" si="127"/>
        <v>0</v>
      </c>
      <c r="ER60" s="158">
        <f t="shared" ca="1" si="127"/>
        <v>0</v>
      </c>
      <c r="ES60" s="158">
        <f t="shared" ca="1" si="127"/>
        <v>0</v>
      </c>
      <c r="ET60" s="158">
        <f t="shared" ca="1" si="127"/>
        <v>0</v>
      </c>
      <c r="EU60" s="160">
        <f t="shared" ca="1" si="94"/>
        <v>0</v>
      </c>
      <c r="EV60" s="158" t="str">
        <f t="shared" ca="1" si="129"/>
        <v/>
      </c>
      <c r="EW60" s="158" t="str">
        <f t="shared" ca="1" si="129"/>
        <v/>
      </c>
      <c r="EX60" s="158" t="str">
        <f t="shared" ca="1" si="129"/>
        <v/>
      </c>
      <c r="EY60" s="158" t="str">
        <f t="shared" ca="1" si="128"/>
        <v/>
      </c>
      <c r="EZ60" s="158" t="str">
        <f t="shared" ca="1" si="128"/>
        <v/>
      </c>
      <c r="FA60" s="158" t="str">
        <f t="shared" ca="1" si="128"/>
        <v/>
      </c>
      <c r="FB60" s="158" t="str">
        <f t="shared" ca="1" si="128"/>
        <v/>
      </c>
      <c r="FC60" s="158" t="str">
        <f t="shared" ca="1" si="128"/>
        <v/>
      </c>
      <c r="FD60" s="158" t="str">
        <f t="shared" ca="1" si="128"/>
        <v/>
      </c>
      <c r="FE60" s="158" t="str">
        <f t="shared" ca="1" si="128"/>
        <v/>
      </c>
      <c r="FF60" s="158" t="str">
        <f t="shared" ca="1" si="128"/>
        <v/>
      </c>
      <c r="FG60" s="158" t="str">
        <f t="shared" ca="1" si="128"/>
        <v/>
      </c>
      <c r="FH60" s="160">
        <f t="shared" ca="1" si="95"/>
        <v>0</v>
      </c>
      <c r="FI60" s="158">
        <f t="shared" ca="1" si="96"/>
        <v>0</v>
      </c>
      <c r="FJ60" s="159"/>
      <c r="FK60" s="158">
        <f t="shared" ca="1" si="97"/>
        <v>0</v>
      </c>
      <c r="FL60" s="158">
        <f t="shared" ca="1" si="98"/>
        <v>0</v>
      </c>
      <c r="FM60" s="158">
        <f t="shared" ca="1" si="99"/>
        <v>0</v>
      </c>
      <c r="FN60" s="158">
        <f t="shared" ca="1" si="100"/>
        <v>0</v>
      </c>
      <c r="FO60" s="159"/>
      <c r="FP60" s="164" t="str">
        <f t="shared" ca="1" si="21"/>
        <v/>
      </c>
      <c r="FQ60" s="214" t="str">
        <f t="shared" ca="1" si="101"/>
        <v/>
      </c>
      <c r="FR60" s="165" t="str">
        <f t="shared" ca="1" si="102"/>
        <v/>
      </c>
      <c r="FS60" s="166"/>
      <c r="FT60" s="167">
        <f t="shared" ca="1" si="22"/>
        <v>0</v>
      </c>
      <c r="FU60" s="168">
        <f t="shared" ca="1" si="23"/>
        <v>0</v>
      </c>
      <c r="FV60" s="168">
        <f t="shared" ca="1" si="24"/>
        <v>0</v>
      </c>
      <c r="FW60" s="168">
        <f t="shared" ca="1" si="25"/>
        <v>0</v>
      </c>
      <c r="FX60" s="168">
        <f t="shared" ca="1" si="26"/>
        <v>0</v>
      </c>
      <c r="FY60" s="168">
        <f t="shared" ca="1" si="27"/>
        <v>0</v>
      </c>
      <c r="FZ60" s="168">
        <f t="shared" ca="1" si="103"/>
        <v>0</v>
      </c>
      <c r="GA60" s="168">
        <f t="shared" ca="1" si="28"/>
        <v>0</v>
      </c>
      <c r="GB60" s="168">
        <f t="shared" ca="1" si="29"/>
        <v>0</v>
      </c>
      <c r="GC60" s="168">
        <f t="shared" ca="1" si="30"/>
        <v>0</v>
      </c>
      <c r="GD60" s="168">
        <f t="shared" ca="1" si="31"/>
        <v>0</v>
      </c>
      <c r="GE60" s="168">
        <f t="shared" ca="1" si="32"/>
        <v>0</v>
      </c>
      <c r="GF60" s="168">
        <f t="shared" ca="1" si="33"/>
        <v>0</v>
      </c>
      <c r="GG60" s="167">
        <f t="shared" ca="1" si="104"/>
        <v>0</v>
      </c>
      <c r="GH60" s="167">
        <f t="shared" ca="1" si="105"/>
        <v>0</v>
      </c>
      <c r="GI60" s="167">
        <f t="shared" ca="1" si="106"/>
        <v>0</v>
      </c>
      <c r="GJ60" s="167">
        <f t="shared" ca="1" si="107"/>
        <v>0</v>
      </c>
      <c r="GK60" s="167">
        <f t="shared" ca="1" si="108"/>
        <v>0</v>
      </c>
      <c r="GL60" s="163"/>
      <c r="GM60" s="169">
        <f t="shared" ca="1" si="34"/>
        <v>0</v>
      </c>
      <c r="GN60" s="169">
        <f t="shared" ca="1" si="35"/>
        <v>0</v>
      </c>
      <c r="GO60" s="169">
        <f t="shared" ca="1" si="36"/>
        <v>0</v>
      </c>
      <c r="GP60" s="169">
        <f t="shared" ca="1" si="37"/>
        <v>0</v>
      </c>
      <c r="GQ60" s="169">
        <f t="shared" ca="1" si="38"/>
        <v>0</v>
      </c>
      <c r="GR60" s="169">
        <f t="shared" ca="1" si="39"/>
        <v>0</v>
      </c>
      <c r="GS60" s="169">
        <f t="shared" ca="1" si="40"/>
        <v>0</v>
      </c>
      <c r="GT60" s="169">
        <f t="shared" ca="1" si="41"/>
        <v>0</v>
      </c>
      <c r="GU60" s="169">
        <f t="shared" ca="1" si="42"/>
        <v>0</v>
      </c>
      <c r="GV60" s="169">
        <f t="shared" ca="1" si="43"/>
        <v>0</v>
      </c>
      <c r="GW60" s="169">
        <f t="shared" ca="1" si="44"/>
        <v>0</v>
      </c>
      <c r="GX60" s="170">
        <f t="shared" ca="1" si="45"/>
        <v>0</v>
      </c>
      <c r="GY60" s="171">
        <f t="shared" ca="1" si="109"/>
        <v>0</v>
      </c>
      <c r="GZ60" s="171">
        <f t="shared" ca="1" si="110"/>
        <v>0</v>
      </c>
      <c r="HA60" s="172">
        <f t="shared" ca="1" si="111"/>
        <v>0</v>
      </c>
      <c r="HB60" s="216">
        <f t="shared" ca="1" si="112"/>
        <v>1</v>
      </c>
      <c r="HC60" s="172">
        <f t="shared" ca="1" si="113"/>
        <v>0</v>
      </c>
      <c r="HD60" s="173">
        <f t="shared" ca="1" si="46"/>
        <v>0</v>
      </c>
      <c r="HE60" s="174">
        <f t="shared" ca="1" si="47"/>
        <v>0</v>
      </c>
      <c r="HF60" s="175">
        <f t="shared" ca="1" si="48"/>
        <v>0</v>
      </c>
      <c r="HG60" s="176" t="str">
        <f t="shared" ca="1" si="114"/>
        <v/>
      </c>
      <c r="HH60" s="177">
        <f t="shared" ca="1" si="115"/>
        <v>0</v>
      </c>
      <c r="HI60" s="217" t="str">
        <f t="shared" ca="1" si="116"/>
        <v/>
      </c>
      <c r="HJ60" s="207">
        <f t="shared" ca="1" si="117"/>
        <v>0</v>
      </c>
      <c r="HK60" s="220">
        <f t="shared" ca="1" si="118"/>
        <v>1</v>
      </c>
      <c r="HL60" s="190">
        <f t="shared" ca="1" si="119"/>
        <v>0</v>
      </c>
      <c r="HN60" s="167" t="str">
        <f t="shared" ca="1" si="125"/>
        <v/>
      </c>
      <c r="HO60" s="167" t="str">
        <f t="shared" ca="1" si="125"/>
        <v/>
      </c>
      <c r="HP60" s="167" t="str">
        <f t="shared" ca="1" si="125"/>
        <v/>
      </c>
      <c r="HQ60" s="167" t="str">
        <f t="shared" ca="1" si="125"/>
        <v/>
      </c>
      <c r="HR60" s="167" t="str">
        <f t="shared" ca="1" si="125"/>
        <v/>
      </c>
      <c r="HS60" s="167" t="str">
        <f t="shared" ca="1" si="125"/>
        <v/>
      </c>
      <c r="HT60" s="167" t="str">
        <f t="shared" ca="1" si="126"/>
        <v/>
      </c>
      <c r="HU60" s="167" t="str">
        <f t="shared" ca="1" si="126"/>
        <v/>
      </c>
      <c r="HV60" s="167" t="str">
        <f t="shared" ca="1" si="126"/>
        <v/>
      </c>
      <c r="HW60" s="167" t="str">
        <f t="shared" ca="1" si="126"/>
        <v/>
      </c>
      <c r="HX60" s="167" t="str">
        <f t="shared" ca="1" si="126"/>
        <v/>
      </c>
      <c r="HY60" s="167" t="str">
        <f t="shared" ca="1" si="126"/>
        <v/>
      </c>
      <c r="HZ60" s="167">
        <f t="shared" ca="1" si="120"/>
        <v>0</v>
      </c>
      <c r="IA60" s="215">
        <f t="shared" ca="1" si="121"/>
        <v>0</v>
      </c>
    </row>
    <row r="61" spans="2:235" x14ac:dyDescent="0.15">
      <c r="B61" s="135">
        <v>47</v>
      </c>
      <c r="C61" s="492"/>
      <c r="D61" s="493"/>
      <c r="E61" s="498"/>
      <c r="F61" s="499"/>
      <c r="G61" s="18"/>
      <c r="H61" s="3"/>
      <c r="I61" s="3"/>
      <c r="J61" s="4"/>
      <c r="K61" s="500"/>
      <c r="L61" s="501"/>
      <c r="M61" s="200"/>
      <c r="N61" s="19"/>
      <c r="O61" s="11"/>
      <c r="P61" s="19"/>
      <c r="Q61" s="11"/>
      <c r="R61" s="3"/>
      <c r="S61" s="5"/>
      <c r="T61" s="6"/>
      <c r="U61" s="1"/>
      <c r="V61" s="8"/>
      <c r="W61" s="2"/>
      <c r="X61" s="8"/>
      <c r="Y61" s="9"/>
      <c r="Z61" s="10"/>
      <c r="AA61" s="9"/>
      <c r="AB61" s="10"/>
      <c r="AC61" s="9"/>
      <c r="AD61" s="10"/>
      <c r="AE61" s="9"/>
      <c r="AF61" s="10"/>
      <c r="AG61" s="9"/>
      <c r="AH61" s="10"/>
      <c r="AI61" s="9"/>
      <c r="AJ61" s="15"/>
      <c r="AK61" s="16"/>
      <c r="AL61" s="15"/>
      <c r="AM61" s="16"/>
      <c r="AN61" s="15"/>
      <c r="AO61" s="16"/>
      <c r="AP61" s="15"/>
      <c r="AQ61" s="16"/>
      <c r="AR61" s="15"/>
      <c r="AS61" s="16"/>
      <c r="AT61" s="15"/>
      <c r="AU61" s="16"/>
      <c r="AV61" s="206"/>
      <c r="AW61" s="202"/>
      <c r="AX61" s="12"/>
      <c r="AY61" s="19"/>
      <c r="AZ61" s="209"/>
      <c r="BA61" s="203"/>
      <c r="BB61" s="205" t="str">
        <f t="shared" ca="1" si="4"/>
        <v/>
      </c>
      <c r="BC61" s="201"/>
      <c r="BD61" s="201"/>
      <c r="BE61" s="136">
        <f t="shared" ca="1" si="51"/>
        <v>0</v>
      </c>
      <c r="BF61" s="137"/>
      <c r="BG61" s="138" t="str">
        <f t="shared" ca="1" si="52"/>
        <v>○</v>
      </c>
      <c r="BH61" s="138" t="str">
        <f t="shared" ca="1" si="53"/>
        <v/>
      </c>
      <c r="BI61" s="138"/>
      <c r="BJ61" s="138" t="str">
        <f t="shared" ca="1" si="54"/>
        <v/>
      </c>
      <c r="BK61" s="138" t="str">
        <f t="shared" ca="1" si="55"/>
        <v>○</v>
      </c>
      <c r="BL61" s="138"/>
      <c r="BM61" s="138"/>
      <c r="BN61" s="138" t="str">
        <f t="shared" ca="1" si="56"/>
        <v/>
      </c>
      <c r="BO61" s="138" t="str">
        <f t="shared" ca="1" si="57"/>
        <v>○</v>
      </c>
      <c r="BP61" s="138" t="str">
        <f t="shared" ca="1" si="58"/>
        <v/>
      </c>
      <c r="BQ61" s="138"/>
      <c r="BR61" s="178"/>
      <c r="BS61" s="180"/>
      <c r="BT61" s="180"/>
      <c r="BU61" s="180"/>
      <c r="BV61" s="180"/>
      <c r="BW61" s="180"/>
      <c r="BX61" s="180"/>
      <c r="BY61" s="180"/>
      <c r="BZ61" s="180"/>
      <c r="CA61" s="180"/>
      <c r="CB61" s="180"/>
      <c r="CC61" s="180"/>
      <c r="CD61" s="180"/>
      <c r="CE61" s="181"/>
      <c r="CF61" s="26">
        <v>60</v>
      </c>
      <c r="CG61" s="142">
        <f t="shared" ca="1" si="59"/>
        <v>47</v>
      </c>
      <c r="CH61" s="494">
        <f t="shared" ca="1" si="60"/>
        <v>0</v>
      </c>
      <c r="CI61" s="495"/>
      <c r="CJ61" s="496">
        <f t="shared" ca="1" si="61"/>
        <v>0</v>
      </c>
      <c r="CK61" s="497"/>
      <c r="CL61" s="143">
        <f t="shared" ca="1" si="62"/>
        <v>0</v>
      </c>
      <c r="CM61" s="142">
        <f t="shared" ca="1" si="63"/>
        <v>0</v>
      </c>
      <c r="CN61" s="144">
        <f t="shared" ca="1" si="64"/>
        <v>0</v>
      </c>
      <c r="CO61" s="145">
        <f t="shared" ca="1" si="65"/>
        <v>0</v>
      </c>
      <c r="CP61" s="494">
        <f t="shared" ca="1" si="66"/>
        <v>0</v>
      </c>
      <c r="CQ61" s="495"/>
      <c r="CR61" s="212">
        <f t="shared" ca="1" si="67"/>
        <v>1</v>
      </c>
      <c r="CS61" s="146">
        <f t="shared" ca="1" si="68"/>
        <v>0</v>
      </c>
      <c r="CT61" s="247">
        <f t="shared" ca="1" si="69"/>
        <v>12</v>
      </c>
      <c r="CU61" s="147">
        <f t="shared" ca="1" si="70"/>
        <v>0</v>
      </c>
      <c r="CV61" s="148">
        <f t="shared" ca="1" si="71"/>
        <v>0</v>
      </c>
      <c r="CW61" s="149">
        <f t="shared" ca="1" si="72"/>
        <v>0</v>
      </c>
      <c r="CX61" s="248">
        <f t="shared" ca="1" si="73"/>
        <v>0</v>
      </c>
      <c r="CY61" s="249">
        <f t="shared" ca="1" si="74"/>
        <v>0</v>
      </c>
      <c r="CZ61" s="142">
        <f t="shared" ca="1" si="75"/>
        <v>0</v>
      </c>
      <c r="DA61" s="150">
        <f t="shared" ca="1" si="76"/>
        <v>0</v>
      </c>
      <c r="DB61" s="149">
        <f t="shared" ca="1" si="77"/>
        <v>0</v>
      </c>
      <c r="DC61" s="149">
        <f t="shared" ca="1" si="78"/>
        <v>0</v>
      </c>
      <c r="DD61" s="142">
        <f t="shared" ca="1" si="79"/>
        <v>0</v>
      </c>
      <c r="DE61" s="213">
        <f t="shared" ca="1" si="80"/>
        <v>0</v>
      </c>
      <c r="DF61" s="142">
        <f t="shared" ca="1" si="81"/>
        <v>0</v>
      </c>
      <c r="DG61" s="151">
        <f t="shared" ca="1" si="82"/>
        <v>0</v>
      </c>
      <c r="DH61" s="152">
        <f t="shared" ca="1" si="83"/>
        <v>0</v>
      </c>
      <c r="DI61" s="213">
        <f t="shared" ca="1" si="84"/>
        <v>0</v>
      </c>
      <c r="DJ61" s="153"/>
      <c r="DK61" s="154">
        <f t="shared" ca="1" si="85"/>
        <v>0</v>
      </c>
      <c r="DL61" s="154">
        <f t="shared" ca="1" si="86"/>
        <v>0</v>
      </c>
      <c r="DM61" s="155">
        <f t="shared" ca="1" si="87"/>
        <v>0</v>
      </c>
      <c r="DN61" s="156">
        <f t="shared" ca="1" si="88"/>
        <v>1</v>
      </c>
      <c r="DO61" s="153"/>
      <c r="DP61" s="157">
        <f t="shared" ca="1" si="89"/>
        <v>0</v>
      </c>
      <c r="DQ61" s="158">
        <f t="shared" ca="1" si="90"/>
        <v>0</v>
      </c>
      <c r="DR61" s="158">
        <f t="shared" ca="1" si="5"/>
        <v>0</v>
      </c>
      <c r="DS61" s="158" t="str">
        <f t="shared" ca="1" si="91"/>
        <v/>
      </c>
      <c r="DT61" s="158">
        <f t="shared" ca="1" si="92"/>
        <v>0</v>
      </c>
      <c r="DU61" s="158" t="str">
        <f t="shared" ca="1" si="6"/>
        <v/>
      </c>
      <c r="DV61" s="159"/>
      <c r="DW61" s="157">
        <f t="shared" ca="1" si="7"/>
        <v>0</v>
      </c>
      <c r="DX61" s="151">
        <f t="shared" ca="1" si="8"/>
        <v>0</v>
      </c>
      <c r="DY61" s="151">
        <f t="shared" ca="1" si="9"/>
        <v>0</v>
      </c>
      <c r="DZ61" s="151">
        <f t="shared" ca="1" si="10"/>
        <v>0</v>
      </c>
      <c r="EA61" s="151">
        <f t="shared" ca="1" si="11"/>
        <v>0</v>
      </c>
      <c r="EB61" s="151">
        <f t="shared" ca="1" si="12"/>
        <v>0</v>
      </c>
      <c r="EC61" s="151">
        <f t="shared" ca="1" si="13"/>
        <v>0</v>
      </c>
      <c r="ED61" s="151">
        <f t="shared" ca="1" si="14"/>
        <v>0</v>
      </c>
      <c r="EE61" s="151">
        <f t="shared" ca="1" si="15"/>
        <v>0</v>
      </c>
      <c r="EF61" s="151">
        <f t="shared" ca="1" si="16"/>
        <v>0</v>
      </c>
      <c r="EG61" s="151">
        <f t="shared" ca="1" si="17"/>
        <v>0</v>
      </c>
      <c r="EH61" s="151">
        <f t="shared" ca="1" si="18"/>
        <v>0</v>
      </c>
      <c r="EI61" s="158">
        <f t="shared" ca="1" si="127"/>
        <v>0</v>
      </c>
      <c r="EJ61" s="158">
        <f t="shared" ca="1" si="127"/>
        <v>0</v>
      </c>
      <c r="EK61" s="158">
        <f t="shared" ca="1" si="127"/>
        <v>0</v>
      </c>
      <c r="EL61" s="158">
        <f t="shared" ca="1" si="127"/>
        <v>0</v>
      </c>
      <c r="EM61" s="158">
        <f t="shared" ca="1" si="127"/>
        <v>0</v>
      </c>
      <c r="EN61" s="158">
        <f t="shared" ca="1" si="127"/>
        <v>0</v>
      </c>
      <c r="EO61" s="158">
        <f t="shared" ca="1" si="127"/>
        <v>0</v>
      </c>
      <c r="EP61" s="158">
        <f t="shared" ca="1" si="127"/>
        <v>0</v>
      </c>
      <c r="EQ61" s="158">
        <f t="shared" ca="1" si="127"/>
        <v>0</v>
      </c>
      <c r="ER61" s="158">
        <f t="shared" ca="1" si="127"/>
        <v>0</v>
      </c>
      <c r="ES61" s="158">
        <f t="shared" ca="1" si="127"/>
        <v>0</v>
      </c>
      <c r="ET61" s="158">
        <f t="shared" ca="1" si="127"/>
        <v>0</v>
      </c>
      <c r="EU61" s="160">
        <f t="shared" ca="1" si="94"/>
        <v>0</v>
      </c>
      <c r="EV61" s="158" t="str">
        <f t="shared" ca="1" si="129"/>
        <v/>
      </c>
      <c r="EW61" s="158" t="str">
        <f t="shared" ca="1" si="129"/>
        <v/>
      </c>
      <c r="EX61" s="158" t="str">
        <f t="shared" ca="1" si="129"/>
        <v/>
      </c>
      <c r="EY61" s="158" t="str">
        <f t="shared" ca="1" si="128"/>
        <v/>
      </c>
      <c r="EZ61" s="158" t="str">
        <f t="shared" ca="1" si="128"/>
        <v/>
      </c>
      <c r="FA61" s="158" t="str">
        <f t="shared" ca="1" si="128"/>
        <v/>
      </c>
      <c r="FB61" s="158" t="str">
        <f t="shared" ca="1" si="128"/>
        <v/>
      </c>
      <c r="FC61" s="158" t="str">
        <f t="shared" ca="1" si="128"/>
        <v/>
      </c>
      <c r="FD61" s="158" t="str">
        <f t="shared" ca="1" si="128"/>
        <v/>
      </c>
      <c r="FE61" s="158" t="str">
        <f t="shared" ca="1" si="128"/>
        <v/>
      </c>
      <c r="FF61" s="158" t="str">
        <f t="shared" ca="1" si="128"/>
        <v/>
      </c>
      <c r="FG61" s="158" t="str">
        <f t="shared" ca="1" si="128"/>
        <v/>
      </c>
      <c r="FH61" s="160">
        <f t="shared" ca="1" si="95"/>
        <v>0</v>
      </c>
      <c r="FI61" s="158">
        <f t="shared" ca="1" si="96"/>
        <v>0</v>
      </c>
      <c r="FJ61" s="159"/>
      <c r="FK61" s="158">
        <f t="shared" ca="1" si="97"/>
        <v>0</v>
      </c>
      <c r="FL61" s="158">
        <f t="shared" ca="1" si="98"/>
        <v>0</v>
      </c>
      <c r="FM61" s="158">
        <f t="shared" ca="1" si="99"/>
        <v>0</v>
      </c>
      <c r="FN61" s="158">
        <f t="shared" ca="1" si="100"/>
        <v>0</v>
      </c>
      <c r="FO61" s="159"/>
      <c r="FP61" s="164" t="str">
        <f t="shared" ca="1" si="21"/>
        <v/>
      </c>
      <c r="FQ61" s="214" t="str">
        <f t="shared" ca="1" si="101"/>
        <v/>
      </c>
      <c r="FR61" s="165" t="str">
        <f t="shared" ca="1" si="102"/>
        <v/>
      </c>
      <c r="FS61" s="166"/>
      <c r="FT61" s="167">
        <f t="shared" ca="1" si="22"/>
        <v>0</v>
      </c>
      <c r="FU61" s="168">
        <f t="shared" ca="1" si="23"/>
        <v>0</v>
      </c>
      <c r="FV61" s="168">
        <f t="shared" ca="1" si="24"/>
        <v>0</v>
      </c>
      <c r="FW61" s="168">
        <f t="shared" ca="1" si="25"/>
        <v>0</v>
      </c>
      <c r="FX61" s="168">
        <f t="shared" ca="1" si="26"/>
        <v>0</v>
      </c>
      <c r="FY61" s="168">
        <f t="shared" ca="1" si="27"/>
        <v>0</v>
      </c>
      <c r="FZ61" s="168">
        <f t="shared" ca="1" si="103"/>
        <v>0</v>
      </c>
      <c r="GA61" s="168">
        <f t="shared" ca="1" si="28"/>
        <v>0</v>
      </c>
      <c r="GB61" s="168">
        <f t="shared" ca="1" si="29"/>
        <v>0</v>
      </c>
      <c r="GC61" s="168">
        <f t="shared" ca="1" si="30"/>
        <v>0</v>
      </c>
      <c r="GD61" s="168">
        <f t="shared" ca="1" si="31"/>
        <v>0</v>
      </c>
      <c r="GE61" s="168">
        <f t="shared" ca="1" si="32"/>
        <v>0</v>
      </c>
      <c r="GF61" s="168">
        <f t="shared" ca="1" si="33"/>
        <v>0</v>
      </c>
      <c r="GG61" s="167">
        <f t="shared" ca="1" si="104"/>
        <v>0</v>
      </c>
      <c r="GH61" s="167">
        <f t="shared" ca="1" si="105"/>
        <v>0</v>
      </c>
      <c r="GI61" s="167">
        <f t="shared" ca="1" si="106"/>
        <v>0</v>
      </c>
      <c r="GJ61" s="167">
        <f t="shared" ca="1" si="107"/>
        <v>0</v>
      </c>
      <c r="GK61" s="167">
        <f t="shared" ca="1" si="108"/>
        <v>0</v>
      </c>
      <c r="GL61" s="163"/>
      <c r="GM61" s="169">
        <f t="shared" ca="1" si="34"/>
        <v>0</v>
      </c>
      <c r="GN61" s="169">
        <f t="shared" ca="1" si="35"/>
        <v>0</v>
      </c>
      <c r="GO61" s="169">
        <f t="shared" ca="1" si="36"/>
        <v>0</v>
      </c>
      <c r="GP61" s="169">
        <f t="shared" ca="1" si="37"/>
        <v>0</v>
      </c>
      <c r="GQ61" s="169">
        <f t="shared" ca="1" si="38"/>
        <v>0</v>
      </c>
      <c r="GR61" s="169">
        <f t="shared" ca="1" si="39"/>
        <v>0</v>
      </c>
      <c r="GS61" s="169">
        <f t="shared" ca="1" si="40"/>
        <v>0</v>
      </c>
      <c r="GT61" s="169">
        <f t="shared" ca="1" si="41"/>
        <v>0</v>
      </c>
      <c r="GU61" s="169">
        <f t="shared" ca="1" si="42"/>
        <v>0</v>
      </c>
      <c r="GV61" s="169">
        <f t="shared" ca="1" si="43"/>
        <v>0</v>
      </c>
      <c r="GW61" s="169">
        <f t="shared" ca="1" si="44"/>
        <v>0</v>
      </c>
      <c r="GX61" s="170">
        <f t="shared" ca="1" si="45"/>
        <v>0</v>
      </c>
      <c r="GY61" s="171">
        <f t="shared" ca="1" si="109"/>
        <v>0</v>
      </c>
      <c r="GZ61" s="171">
        <f t="shared" ca="1" si="110"/>
        <v>0</v>
      </c>
      <c r="HA61" s="172">
        <f t="shared" ca="1" si="111"/>
        <v>0</v>
      </c>
      <c r="HB61" s="216">
        <f t="shared" ca="1" si="112"/>
        <v>1</v>
      </c>
      <c r="HC61" s="172">
        <f t="shared" ca="1" si="113"/>
        <v>0</v>
      </c>
      <c r="HD61" s="173">
        <f t="shared" ca="1" si="46"/>
        <v>0</v>
      </c>
      <c r="HE61" s="174">
        <f t="shared" ca="1" si="47"/>
        <v>0</v>
      </c>
      <c r="HF61" s="175">
        <f t="shared" ca="1" si="48"/>
        <v>0</v>
      </c>
      <c r="HG61" s="176" t="str">
        <f t="shared" ca="1" si="114"/>
        <v/>
      </c>
      <c r="HH61" s="177">
        <f t="shared" ca="1" si="115"/>
        <v>0</v>
      </c>
      <c r="HI61" s="217" t="str">
        <f t="shared" ca="1" si="116"/>
        <v/>
      </c>
      <c r="HJ61" s="207">
        <f t="shared" ca="1" si="117"/>
        <v>0</v>
      </c>
      <c r="HK61" s="220">
        <f t="shared" ca="1" si="118"/>
        <v>1</v>
      </c>
      <c r="HL61" s="190">
        <f t="shared" ca="1" si="119"/>
        <v>0</v>
      </c>
      <c r="HN61" s="167" t="str">
        <f t="shared" ca="1" si="125"/>
        <v/>
      </c>
      <c r="HO61" s="167" t="str">
        <f t="shared" ca="1" si="125"/>
        <v/>
      </c>
      <c r="HP61" s="167" t="str">
        <f t="shared" ca="1" si="125"/>
        <v/>
      </c>
      <c r="HQ61" s="167" t="str">
        <f t="shared" ca="1" si="125"/>
        <v/>
      </c>
      <c r="HR61" s="167" t="str">
        <f t="shared" ca="1" si="125"/>
        <v/>
      </c>
      <c r="HS61" s="167" t="str">
        <f t="shared" ca="1" si="125"/>
        <v/>
      </c>
      <c r="HT61" s="167" t="str">
        <f t="shared" ca="1" si="126"/>
        <v/>
      </c>
      <c r="HU61" s="167" t="str">
        <f t="shared" ca="1" si="126"/>
        <v/>
      </c>
      <c r="HV61" s="167" t="str">
        <f t="shared" ca="1" si="126"/>
        <v/>
      </c>
      <c r="HW61" s="167" t="str">
        <f t="shared" ca="1" si="126"/>
        <v/>
      </c>
      <c r="HX61" s="167" t="str">
        <f t="shared" ca="1" si="126"/>
        <v/>
      </c>
      <c r="HY61" s="167" t="str">
        <f t="shared" ca="1" si="126"/>
        <v/>
      </c>
      <c r="HZ61" s="167">
        <f t="shared" ca="1" si="120"/>
        <v>0</v>
      </c>
      <c r="IA61" s="215">
        <f t="shared" ca="1" si="121"/>
        <v>0</v>
      </c>
    </row>
    <row r="62" spans="2:235" x14ac:dyDescent="0.15">
      <c r="B62" s="135">
        <v>48</v>
      </c>
      <c r="C62" s="492"/>
      <c r="D62" s="493"/>
      <c r="E62" s="498"/>
      <c r="F62" s="499"/>
      <c r="G62" s="18"/>
      <c r="H62" s="3"/>
      <c r="I62" s="3"/>
      <c r="J62" s="4"/>
      <c r="K62" s="500"/>
      <c r="L62" s="501"/>
      <c r="M62" s="200"/>
      <c r="N62" s="19"/>
      <c r="O62" s="11"/>
      <c r="P62" s="19"/>
      <c r="Q62" s="11"/>
      <c r="R62" s="3"/>
      <c r="S62" s="5"/>
      <c r="T62" s="6"/>
      <c r="U62" s="1"/>
      <c r="V62" s="8"/>
      <c r="W62" s="2"/>
      <c r="X62" s="8"/>
      <c r="Y62" s="9"/>
      <c r="Z62" s="10"/>
      <c r="AA62" s="9"/>
      <c r="AB62" s="10"/>
      <c r="AC62" s="9"/>
      <c r="AD62" s="10"/>
      <c r="AE62" s="17"/>
      <c r="AF62" s="10"/>
      <c r="AG62" s="9"/>
      <c r="AH62" s="10"/>
      <c r="AI62" s="9"/>
      <c r="AJ62" s="15"/>
      <c r="AK62" s="16"/>
      <c r="AL62" s="15"/>
      <c r="AM62" s="16"/>
      <c r="AN62" s="15"/>
      <c r="AO62" s="16"/>
      <c r="AP62" s="15"/>
      <c r="AQ62" s="16"/>
      <c r="AR62" s="15"/>
      <c r="AS62" s="16"/>
      <c r="AT62" s="15"/>
      <c r="AU62" s="16"/>
      <c r="AV62" s="206"/>
      <c r="AW62" s="202"/>
      <c r="AX62" s="12"/>
      <c r="AY62" s="19"/>
      <c r="AZ62" s="209"/>
      <c r="BA62" s="203"/>
      <c r="BB62" s="205" t="str">
        <f t="shared" ca="1" si="4"/>
        <v/>
      </c>
      <c r="BC62" s="201"/>
      <c r="BD62" s="201"/>
      <c r="BE62" s="136">
        <f t="shared" ca="1" si="51"/>
        <v>0</v>
      </c>
      <c r="BF62" s="137"/>
      <c r="BG62" s="138" t="str">
        <f t="shared" ca="1" si="52"/>
        <v>○</v>
      </c>
      <c r="BH62" s="138" t="str">
        <f t="shared" ca="1" si="53"/>
        <v/>
      </c>
      <c r="BI62" s="138"/>
      <c r="BJ62" s="138" t="str">
        <f t="shared" ca="1" si="54"/>
        <v/>
      </c>
      <c r="BK62" s="138" t="str">
        <f t="shared" ca="1" si="55"/>
        <v>○</v>
      </c>
      <c r="BL62" s="138"/>
      <c r="BM62" s="138"/>
      <c r="BN62" s="138" t="str">
        <f t="shared" ca="1" si="56"/>
        <v/>
      </c>
      <c r="BO62" s="138" t="str">
        <f t="shared" ca="1" si="57"/>
        <v>○</v>
      </c>
      <c r="BP62" s="138" t="str">
        <f t="shared" ca="1" si="58"/>
        <v/>
      </c>
      <c r="BQ62" s="138"/>
      <c r="BR62" s="178"/>
      <c r="BS62" s="180"/>
      <c r="BT62" s="180"/>
      <c r="BU62" s="180"/>
      <c r="BV62" s="180"/>
      <c r="BW62" s="180"/>
      <c r="BX62" s="180"/>
      <c r="BY62" s="180"/>
      <c r="BZ62" s="180"/>
      <c r="CA62" s="180"/>
      <c r="CB62" s="180"/>
      <c r="CC62" s="180"/>
      <c r="CD62" s="180"/>
      <c r="CE62" s="181"/>
      <c r="CF62" s="26">
        <v>61</v>
      </c>
      <c r="CG62" s="142">
        <f t="shared" ca="1" si="59"/>
        <v>48</v>
      </c>
      <c r="CH62" s="494">
        <f t="shared" ca="1" si="60"/>
        <v>0</v>
      </c>
      <c r="CI62" s="495"/>
      <c r="CJ62" s="496">
        <f t="shared" ca="1" si="61"/>
        <v>0</v>
      </c>
      <c r="CK62" s="497"/>
      <c r="CL62" s="143">
        <f t="shared" ca="1" si="62"/>
        <v>0</v>
      </c>
      <c r="CM62" s="142">
        <f t="shared" ca="1" si="63"/>
        <v>0</v>
      </c>
      <c r="CN62" s="144">
        <f t="shared" ca="1" si="64"/>
        <v>0</v>
      </c>
      <c r="CO62" s="145">
        <f t="shared" ca="1" si="65"/>
        <v>0</v>
      </c>
      <c r="CP62" s="494">
        <f t="shared" ca="1" si="66"/>
        <v>0</v>
      </c>
      <c r="CQ62" s="495"/>
      <c r="CR62" s="212">
        <f t="shared" ca="1" si="67"/>
        <v>1</v>
      </c>
      <c r="CS62" s="146">
        <f t="shared" ca="1" si="68"/>
        <v>0</v>
      </c>
      <c r="CT62" s="247">
        <f t="shared" ca="1" si="69"/>
        <v>12</v>
      </c>
      <c r="CU62" s="147">
        <f t="shared" ca="1" si="70"/>
        <v>0</v>
      </c>
      <c r="CV62" s="148">
        <f t="shared" ca="1" si="71"/>
        <v>0</v>
      </c>
      <c r="CW62" s="149">
        <f t="shared" ca="1" si="72"/>
        <v>0</v>
      </c>
      <c r="CX62" s="248">
        <f t="shared" ca="1" si="73"/>
        <v>0</v>
      </c>
      <c r="CY62" s="249">
        <f t="shared" ca="1" si="74"/>
        <v>0</v>
      </c>
      <c r="CZ62" s="142">
        <f t="shared" ca="1" si="75"/>
        <v>0</v>
      </c>
      <c r="DA62" s="150">
        <f t="shared" ca="1" si="76"/>
        <v>0</v>
      </c>
      <c r="DB62" s="149">
        <f t="shared" ca="1" si="77"/>
        <v>0</v>
      </c>
      <c r="DC62" s="149">
        <f t="shared" ca="1" si="78"/>
        <v>0</v>
      </c>
      <c r="DD62" s="142">
        <f t="shared" ca="1" si="79"/>
        <v>0</v>
      </c>
      <c r="DE62" s="213">
        <f t="shared" ca="1" si="80"/>
        <v>0</v>
      </c>
      <c r="DF62" s="142">
        <f t="shared" ca="1" si="81"/>
        <v>0</v>
      </c>
      <c r="DG62" s="151">
        <f t="shared" ca="1" si="82"/>
        <v>0</v>
      </c>
      <c r="DH62" s="152">
        <f t="shared" ca="1" si="83"/>
        <v>0</v>
      </c>
      <c r="DI62" s="213">
        <f t="shared" ca="1" si="84"/>
        <v>0</v>
      </c>
      <c r="DJ62" s="153"/>
      <c r="DK62" s="154">
        <f t="shared" ca="1" si="85"/>
        <v>0</v>
      </c>
      <c r="DL62" s="154">
        <f t="shared" ca="1" si="86"/>
        <v>0</v>
      </c>
      <c r="DM62" s="155">
        <f t="shared" ca="1" si="87"/>
        <v>0</v>
      </c>
      <c r="DN62" s="156">
        <f t="shared" ca="1" si="88"/>
        <v>1</v>
      </c>
      <c r="DO62" s="153"/>
      <c r="DP62" s="157">
        <f t="shared" ca="1" si="89"/>
        <v>0</v>
      </c>
      <c r="DQ62" s="158">
        <f t="shared" ca="1" si="90"/>
        <v>0</v>
      </c>
      <c r="DR62" s="158">
        <f t="shared" ca="1" si="5"/>
        <v>0</v>
      </c>
      <c r="DS62" s="158" t="str">
        <f t="shared" ca="1" si="91"/>
        <v/>
      </c>
      <c r="DT62" s="158">
        <f t="shared" ca="1" si="92"/>
        <v>0</v>
      </c>
      <c r="DU62" s="158" t="str">
        <f t="shared" ca="1" si="6"/>
        <v/>
      </c>
      <c r="DV62" s="159"/>
      <c r="DW62" s="157">
        <f t="shared" ca="1" si="7"/>
        <v>0</v>
      </c>
      <c r="DX62" s="151">
        <f t="shared" ca="1" si="8"/>
        <v>0</v>
      </c>
      <c r="DY62" s="151">
        <f t="shared" ca="1" si="9"/>
        <v>0</v>
      </c>
      <c r="DZ62" s="151">
        <f t="shared" ca="1" si="10"/>
        <v>0</v>
      </c>
      <c r="EA62" s="151">
        <f t="shared" ca="1" si="11"/>
        <v>0</v>
      </c>
      <c r="EB62" s="151">
        <f t="shared" ca="1" si="12"/>
        <v>0</v>
      </c>
      <c r="EC62" s="151">
        <f t="shared" ca="1" si="13"/>
        <v>0</v>
      </c>
      <c r="ED62" s="151">
        <f t="shared" ca="1" si="14"/>
        <v>0</v>
      </c>
      <c r="EE62" s="151">
        <f t="shared" ca="1" si="15"/>
        <v>0</v>
      </c>
      <c r="EF62" s="151">
        <f t="shared" ca="1" si="16"/>
        <v>0</v>
      </c>
      <c r="EG62" s="151">
        <f t="shared" ca="1" si="17"/>
        <v>0</v>
      </c>
      <c r="EH62" s="151">
        <f t="shared" ca="1" si="18"/>
        <v>0</v>
      </c>
      <c r="EI62" s="158">
        <f t="shared" ca="1" si="127"/>
        <v>0</v>
      </c>
      <c r="EJ62" s="158">
        <f t="shared" ca="1" si="127"/>
        <v>0</v>
      </c>
      <c r="EK62" s="158">
        <f t="shared" ca="1" si="127"/>
        <v>0</v>
      </c>
      <c r="EL62" s="158">
        <f t="shared" ca="1" si="127"/>
        <v>0</v>
      </c>
      <c r="EM62" s="158">
        <f t="shared" ca="1" si="127"/>
        <v>0</v>
      </c>
      <c r="EN62" s="158">
        <f t="shared" ca="1" si="127"/>
        <v>0</v>
      </c>
      <c r="EO62" s="158">
        <f t="shared" ca="1" si="127"/>
        <v>0</v>
      </c>
      <c r="EP62" s="158">
        <f t="shared" ca="1" si="127"/>
        <v>0</v>
      </c>
      <c r="EQ62" s="158">
        <f t="shared" ca="1" si="127"/>
        <v>0</v>
      </c>
      <c r="ER62" s="158">
        <f t="shared" ca="1" si="127"/>
        <v>0</v>
      </c>
      <c r="ES62" s="158">
        <f t="shared" ca="1" si="127"/>
        <v>0</v>
      </c>
      <c r="ET62" s="158">
        <f t="shared" ca="1" si="127"/>
        <v>0</v>
      </c>
      <c r="EU62" s="160">
        <f t="shared" ca="1" si="94"/>
        <v>0</v>
      </c>
      <c r="EV62" s="158" t="str">
        <f t="shared" ca="1" si="129"/>
        <v/>
      </c>
      <c r="EW62" s="158" t="str">
        <f t="shared" ca="1" si="129"/>
        <v/>
      </c>
      <c r="EX62" s="158" t="str">
        <f t="shared" ca="1" si="129"/>
        <v/>
      </c>
      <c r="EY62" s="158" t="str">
        <f t="shared" ca="1" si="128"/>
        <v/>
      </c>
      <c r="EZ62" s="158" t="str">
        <f t="shared" ca="1" si="128"/>
        <v/>
      </c>
      <c r="FA62" s="158" t="str">
        <f t="shared" ca="1" si="128"/>
        <v/>
      </c>
      <c r="FB62" s="158" t="str">
        <f t="shared" ca="1" si="128"/>
        <v/>
      </c>
      <c r="FC62" s="158" t="str">
        <f t="shared" ca="1" si="128"/>
        <v/>
      </c>
      <c r="FD62" s="158" t="str">
        <f t="shared" ca="1" si="128"/>
        <v/>
      </c>
      <c r="FE62" s="158" t="str">
        <f t="shared" ca="1" si="128"/>
        <v/>
      </c>
      <c r="FF62" s="158" t="str">
        <f t="shared" ca="1" si="128"/>
        <v/>
      </c>
      <c r="FG62" s="158" t="str">
        <f t="shared" ca="1" si="128"/>
        <v/>
      </c>
      <c r="FH62" s="160">
        <f t="shared" ca="1" si="95"/>
        <v>0</v>
      </c>
      <c r="FI62" s="158">
        <f t="shared" ca="1" si="96"/>
        <v>0</v>
      </c>
      <c r="FJ62" s="159"/>
      <c r="FK62" s="158">
        <f t="shared" ca="1" si="97"/>
        <v>0</v>
      </c>
      <c r="FL62" s="158">
        <f t="shared" ca="1" si="98"/>
        <v>0</v>
      </c>
      <c r="FM62" s="158">
        <f t="shared" ca="1" si="99"/>
        <v>0</v>
      </c>
      <c r="FN62" s="158">
        <f t="shared" ca="1" si="100"/>
        <v>0</v>
      </c>
      <c r="FO62" s="159"/>
      <c r="FP62" s="164" t="str">
        <f t="shared" ca="1" si="21"/>
        <v/>
      </c>
      <c r="FQ62" s="214" t="str">
        <f t="shared" ca="1" si="101"/>
        <v/>
      </c>
      <c r="FR62" s="165" t="str">
        <f t="shared" ca="1" si="102"/>
        <v/>
      </c>
      <c r="FS62" s="166"/>
      <c r="FT62" s="167">
        <f t="shared" ca="1" si="22"/>
        <v>0</v>
      </c>
      <c r="FU62" s="168">
        <f t="shared" ca="1" si="23"/>
        <v>0</v>
      </c>
      <c r="FV62" s="168">
        <f t="shared" ca="1" si="24"/>
        <v>0</v>
      </c>
      <c r="FW62" s="168">
        <f t="shared" ca="1" si="25"/>
        <v>0</v>
      </c>
      <c r="FX62" s="168">
        <f t="shared" ca="1" si="26"/>
        <v>0</v>
      </c>
      <c r="FY62" s="168">
        <f t="shared" ca="1" si="27"/>
        <v>0</v>
      </c>
      <c r="FZ62" s="168">
        <f t="shared" ca="1" si="103"/>
        <v>0</v>
      </c>
      <c r="GA62" s="168">
        <f t="shared" ca="1" si="28"/>
        <v>0</v>
      </c>
      <c r="GB62" s="168">
        <f t="shared" ca="1" si="29"/>
        <v>0</v>
      </c>
      <c r="GC62" s="168">
        <f t="shared" ca="1" si="30"/>
        <v>0</v>
      </c>
      <c r="GD62" s="168">
        <f t="shared" ca="1" si="31"/>
        <v>0</v>
      </c>
      <c r="GE62" s="168">
        <f t="shared" ca="1" si="32"/>
        <v>0</v>
      </c>
      <c r="GF62" s="168">
        <f t="shared" ca="1" si="33"/>
        <v>0</v>
      </c>
      <c r="GG62" s="167">
        <f t="shared" ca="1" si="104"/>
        <v>0</v>
      </c>
      <c r="GH62" s="167">
        <f t="shared" ca="1" si="105"/>
        <v>0</v>
      </c>
      <c r="GI62" s="167">
        <f t="shared" ca="1" si="106"/>
        <v>0</v>
      </c>
      <c r="GJ62" s="167">
        <f t="shared" ca="1" si="107"/>
        <v>0</v>
      </c>
      <c r="GK62" s="167">
        <f t="shared" ca="1" si="108"/>
        <v>0</v>
      </c>
      <c r="GL62" s="163"/>
      <c r="GM62" s="169">
        <f t="shared" ca="1" si="34"/>
        <v>0</v>
      </c>
      <c r="GN62" s="169">
        <f t="shared" ca="1" si="35"/>
        <v>0</v>
      </c>
      <c r="GO62" s="169">
        <f t="shared" ca="1" si="36"/>
        <v>0</v>
      </c>
      <c r="GP62" s="169">
        <f t="shared" ca="1" si="37"/>
        <v>0</v>
      </c>
      <c r="GQ62" s="169">
        <f t="shared" ca="1" si="38"/>
        <v>0</v>
      </c>
      <c r="GR62" s="169">
        <f t="shared" ca="1" si="39"/>
        <v>0</v>
      </c>
      <c r="GS62" s="169">
        <f t="shared" ca="1" si="40"/>
        <v>0</v>
      </c>
      <c r="GT62" s="169">
        <f t="shared" ca="1" si="41"/>
        <v>0</v>
      </c>
      <c r="GU62" s="169">
        <f t="shared" ca="1" si="42"/>
        <v>0</v>
      </c>
      <c r="GV62" s="169">
        <f t="shared" ca="1" si="43"/>
        <v>0</v>
      </c>
      <c r="GW62" s="169">
        <f t="shared" ca="1" si="44"/>
        <v>0</v>
      </c>
      <c r="GX62" s="170">
        <f t="shared" ca="1" si="45"/>
        <v>0</v>
      </c>
      <c r="GY62" s="171">
        <f t="shared" ca="1" si="109"/>
        <v>0</v>
      </c>
      <c r="GZ62" s="171">
        <f t="shared" ca="1" si="110"/>
        <v>0</v>
      </c>
      <c r="HA62" s="172">
        <f t="shared" ca="1" si="111"/>
        <v>0</v>
      </c>
      <c r="HB62" s="216">
        <f t="shared" ca="1" si="112"/>
        <v>1</v>
      </c>
      <c r="HC62" s="172">
        <f t="shared" ca="1" si="113"/>
        <v>0</v>
      </c>
      <c r="HD62" s="173">
        <f t="shared" ca="1" si="46"/>
        <v>0</v>
      </c>
      <c r="HE62" s="174">
        <f t="shared" ca="1" si="47"/>
        <v>0</v>
      </c>
      <c r="HF62" s="175">
        <f t="shared" ca="1" si="48"/>
        <v>0</v>
      </c>
      <c r="HG62" s="176" t="str">
        <f t="shared" ca="1" si="114"/>
        <v/>
      </c>
      <c r="HH62" s="177">
        <f t="shared" ca="1" si="115"/>
        <v>0</v>
      </c>
      <c r="HI62" s="217" t="str">
        <f t="shared" ca="1" si="116"/>
        <v/>
      </c>
      <c r="HJ62" s="207">
        <f t="shared" ca="1" si="117"/>
        <v>0</v>
      </c>
      <c r="HK62" s="220">
        <f t="shared" ca="1" si="118"/>
        <v>1</v>
      </c>
      <c r="HL62" s="190">
        <f t="shared" ca="1" si="119"/>
        <v>0</v>
      </c>
      <c r="HN62" s="167" t="str">
        <f t="shared" ca="1" si="125"/>
        <v/>
      </c>
      <c r="HO62" s="167" t="str">
        <f t="shared" ca="1" si="125"/>
        <v/>
      </c>
      <c r="HP62" s="167" t="str">
        <f t="shared" ca="1" si="125"/>
        <v/>
      </c>
      <c r="HQ62" s="167" t="str">
        <f t="shared" ca="1" si="125"/>
        <v/>
      </c>
      <c r="HR62" s="167" t="str">
        <f t="shared" ca="1" si="125"/>
        <v/>
      </c>
      <c r="HS62" s="167" t="str">
        <f t="shared" ca="1" si="125"/>
        <v/>
      </c>
      <c r="HT62" s="167" t="str">
        <f t="shared" ca="1" si="126"/>
        <v/>
      </c>
      <c r="HU62" s="167" t="str">
        <f t="shared" ca="1" si="126"/>
        <v/>
      </c>
      <c r="HV62" s="167" t="str">
        <f t="shared" ca="1" si="126"/>
        <v/>
      </c>
      <c r="HW62" s="167" t="str">
        <f t="shared" ca="1" si="126"/>
        <v/>
      </c>
      <c r="HX62" s="167" t="str">
        <f t="shared" ca="1" si="126"/>
        <v/>
      </c>
      <c r="HY62" s="167" t="str">
        <f t="shared" ca="1" si="126"/>
        <v/>
      </c>
      <c r="HZ62" s="167">
        <f t="shared" ca="1" si="120"/>
        <v>0</v>
      </c>
      <c r="IA62" s="215">
        <f t="shared" ca="1" si="121"/>
        <v>0</v>
      </c>
    </row>
    <row r="63" spans="2:235" x14ac:dyDescent="0.15">
      <c r="B63" s="135">
        <v>49</v>
      </c>
      <c r="C63" s="492"/>
      <c r="D63" s="493"/>
      <c r="E63" s="498"/>
      <c r="F63" s="499"/>
      <c r="G63" s="18"/>
      <c r="H63" s="3"/>
      <c r="I63" s="3"/>
      <c r="J63" s="4"/>
      <c r="K63" s="500"/>
      <c r="L63" s="501"/>
      <c r="M63" s="200"/>
      <c r="N63" s="19"/>
      <c r="O63" s="11"/>
      <c r="P63" s="19"/>
      <c r="Q63" s="11"/>
      <c r="R63" s="3"/>
      <c r="S63" s="5"/>
      <c r="T63" s="6"/>
      <c r="U63" s="1"/>
      <c r="V63" s="8"/>
      <c r="W63" s="2"/>
      <c r="X63" s="8"/>
      <c r="Y63" s="9"/>
      <c r="Z63" s="10"/>
      <c r="AA63" s="9"/>
      <c r="AB63" s="10"/>
      <c r="AC63" s="9"/>
      <c r="AD63" s="10"/>
      <c r="AE63" s="9"/>
      <c r="AF63" s="10"/>
      <c r="AG63" s="9"/>
      <c r="AH63" s="10"/>
      <c r="AI63" s="9"/>
      <c r="AJ63" s="15"/>
      <c r="AK63" s="16"/>
      <c r="AL63" s="15"/>
      <c r="AM63" s="16"/>
      <c r="AN63" s="15"/>
      <c r="AO63" s="16"/>
      <c r="AP63" s="15"/>
      <c r="AQ63" s="16"/>
      <c r="AR63" s="15"/>
      <c r="AS63" s="16"/>
      <c r="AT63" s="15"/>
      <c r="AU63" s="16"/>
      <c r="AV63" s="206"/>
      <c r="AW63" s="202"/>
      <c r="AX63" s="12"/>
      <c r="AY63" s="19"/>
      <c r="AZ63" s="209"/>
      <c r="BA63" s="203"/>
      <c r="BB63" s="205" t="str">
        <f t="shared" ca="1" si="4"/>
        <v/>
      </c>
      <c r="BC63" s="201"/>
      <c r="BD63" s="201"/>
      <c r="BE63" s="136">
        <f t="shared" ca="1" si="51"/>
        <v>0</v>
      </c>
      <c r="BF63" s="137"/>
      <c r="BG63" s="138" t="str">
        <f t="shared" ca="1" si="52"/>
        <v>○</v>
      </c>
      <c r="BH63" s="138" t="str">
        <f t="shared" ca="1" si="53"/>
        <v/>
      </c>
      <c r="BI63" s="138"/>
      <c r="BJ63" s="138" t="str">
        <f t="shared" ca="1" si="54"/>
        <v/>
      </c>
      <c r="BK63" s="138" t="str">
        <f t="shared" ca="1" si="55"/>
        <v>○</v>
      </c>
      <c r="BL63" s="138"/>
      <c r="BM63" s="138"/>
      <c r="BN63" s="138" t="str">
        <f t="shared" ca="1" si="56"/>
        <v/>
      </c>
      <c r="BO63" s="138" t="str">
        <f t="shared" ca="1" si="57"/>
        <v>○</v>
      </c>
      <c r="BP63" s="138" t="str">
        <f t="shared" ca="1" si="58"/>
        <v/>
      </c>
      <c r="BQ63" s="138"/>
      <c r="BR63" s="178"/>
      <c r="BS63" s="180"/>
      <c r="BT63" s="180"/>
      <c r="BU63" s="180"/>
      <c r="BV63" s="180"/>
      <c r="BW63" s="180"/>
      <c r="BX63" s="180"/>
      <c r="BY63" s="180"/>
      <c r="BZ63" s="180"/>
      <c r="CA63" s="180"/>
      <c r="CB63" s="180"/>
      <c r="CC63" s="180"/>
      <c r="CD63" s="180"/>
      <c r="CE63" s="181"/>
      <c r="CF63" s="26">
        <v>62</v>
      </c>
      <c r="CG63" s="142">
        <f t="shared" ca="1" si="59"/>
        <v>49</v>
      </c>
      <c r="CH63" s="494">
        <f t="shared" ca="1" si="60"/>
        <v>0</v>
      </c>
      <c r="CI63" s="495"/>
      <c r="CJ63" s="496">
        <f t="shared" ca="1" si="61"/>
        <v>0</v>
      </c>
      <c r="CK63" s="497"/>
      <c r="CL63" s="143">
        <f t="shared" ca="1" si="62"/>
        <v>0</v>
      </c>
      <c r="CM63" s="142">
        <f t="shared" ca="1" si="63"/>
        <v>0</v>
      </c>
      <c r="CN63" s="144">
        <f t="shared" ca="1" si="64"/>
        <v>0</v>
      </c>
      <c r="CO63" s="145">
        <f t="shared" ca="1" si="65"/>
        <v>0</v>
      </c>
      <c r="CP63" s="494">
        <f t="shared" ca="1" si="66"/>
        <v>0</v>
      </c>
      <c r="CQ63" s="495"/>
      <c r="CR63" s="212">
        <f t="shared" ca="1" si="67"/>
        <v>1</v>
      </c>
      <c r="CS63" s="146">
        <f t="shared" ca="1" si="68"/>
        <v>0</v>
      </c>
      <c r="CT63" s="247">
        <f t="shared" ca="1" si="69"/>
        <v>12</v>
      </c>
      <c r="CU63" s="147">
        <f t="shared" ca="1" si="70"/>
        <v>0</v>
      </c>
      <c r="CV63" s="148">
        <f t="shared" ca="1" si="71"/>
        <v>0</v>
      </c>
      <c r="CW63" s="149">
        <f t="shared" ca="1" si="72"/>
        <v>0</v>
      </c>
      <c r="CX63" s="248">
        <f t="shared" ca="1" si="73"/>
        <v>0</v>
      </c>
      <c r="CY63" s="249">
        <f t="shared" ca="1" si="74"/>
        <v>0</v>
      </c>
      <c r="CZ63" s="142">
        <f t="shared" ca="1" si="75"/>
        <v>0</v>
      </c>
      <c r="DA63" s="150">
        <f t="shared" ca="1" si="76"/>
        <v>0</v>
      </c>
      <c r="DB63" s="149">
        <f t="shared" ca="1" si="77"/>
        <v>0</v>
      </c>
      <c r="DC63" s="149">
        <f t="shared" ca="1" si="78"/>
        <v>0</v>
      </c>
      <c r="DD63" s="142">
        <f t="shared" ca="1" si="79"/>
        <v>0</v>
      </c>
      <c r="DE63" s="213">
        <f t="shared" ca="1" si="80"/>
        <v>0</v>
      </c>
      <c r="DF63" s="142">
        <f t="shared" ca="1" si="81"/>
        <v>0</v>
      </c>
      <c r="DG63" s="151">
        <f t="shared" ca="1" si="82"/>
        <v>0</v>
      </c>
      <c r="DH63" s="152">
        <f t="shared" ca="1" si="83"/>
        <v>0</v>
      </c>
      <c r="DI63" s="213">
        <f t="shared" ca="1" si="84"/>
        <v>0</v>
      </c>
      <c r="DJ63" s="153"/>
      <c r="DK63" s="154">
        <f t="shared" ca="1" si="85"/>
        <v>0</v>
      </c>
      <c r="DL63" s="154">
        <f t="shared" ca="1" si="86"/>
        <v>0</v>
      </c>
      <c r="DM63" s="155">
        <f t="shared" ca="1" si="87"/>
        <v>0</v>
      </c>
      <c r="DN63" s="156">
        <f t="shared" ca="1" si="88"/>
        <v>1</v>
      </c>
      <c r="DO63" s="153"/>
      <c r="DP63" s="157">
        <f t="shared" ca="1" si="89"/>
        <v>0</v>
      </c>
      <c r="DQ63" s="158">
        <f t="shared" ca="1" si="90"/>
        <v>0</v>
      </c>
      <c r="DR63" s="158">
        <f t="shared" ca="1" si="5"/>
        <v>0</v>
      </c>
      <c r="DS63" s="158" t="str">
        <f t="shared" ca="1" si="91"/>
        <v/>
      </c>
      <c r="DT63" s="158">
        <f t="shared" ca="1" si="92"/>
        <v>0</v>
      </c>
      <c r="DU63" s="158" t="str">
        <f t="shared" ca="1" si="6"/>
        <v/>
      </c>
      <c r="DV63" s="159"/>
      <c r="DW63" s="157">
        <f t="shared" ca="1" si="7"/>
        <v>0</v>
      </c>
      <c r="DX63" s="151">
        <f t="shared" ca="1" si="8"/>
        <v>0</v>
      </c>
      <c r="DY63" s="151">
        <f t="shared" ca="1" si="9"/>
        <v>0</v>
      </c>
      <c r="DZ63" s="151">
        <f t="shared" ca="1" si="10"/>
        <v>0</v>
      </c>
      <c r="EA63" s="151">
        <f t="shared" ca="1" si="11"/>
        <v>0</v>
      </c>
      <c r="EB63" s="151">
        <f t="shared" ca="1" si="12"/>
        <v>0</v>
      </c>
      <c r="EC63" s="151">
        <f t="shared" ca="1" si="13"/>
        <v>0</v>
      </c>
      <c r="ED63" s="151">
        <f t="shared" ca="1" si="14"/>
        <v>0</v>
      </c>
      <c r="EE63" s="151">
        <f t="shared" ca="1" si="15"/>
        <v>0</v>
      </c>
      <c r="EF63" s="151">
        <f t="shared" ca="1" si="16"/>
        <v>0</v>
      </c>
      <c r="EG63" s="151">
        <f t="shared" ca="1" si="17"/>
        <v>0</v>
      </c>
      <c r="EH63" s="151">
        <f t="shared" ca="1" si="18"/>
        <v>0</v>
      </c>
      <c r="EI63" s="158">
        <f t="shared" ca="1" si="127"/>
        <v>0</v>
      </c>
      <c r="EJ63" s="158">
        <f t="shared" ca="1" si="127"/>
        <v>0</v>
      </c>
      <c r="EK63" s="158">
        <f t="shared" ca="1" si="127"/>
        <v>0</v>
      </c>
      <c r="EL63" s="158">
        <f t="shared" ca="1" si="127"/>
        <v>0</v>
      </c>
      <c r="EM63" s="158">
        <f t="shared" ca="1" si="127"/>
        <v>0</v>
      </c>
      <c r="EN63" s="158">
        <f t="shared" ca="1" si="127"/>
        <v>0</v>
      </c>
      <c r="EO63" s="158">
        <f t="shared" ca="1" si="127"/>
        <v>0</v>
      </c>
      <c r="EP63" s="158">
        <f t="shared" ca="1" si="127"/>
        <v>0</v>
      </c>
      <c r="EQ63" s="158">
        <f t="shared" ca="1" si="127"/>
        <v>0</v>
      </c>
      <c r="ER63" s="158">
        <f t="shared" ca="1" si="127"/>
        <v>0</v>
      </c>
      <c r="ES63" s="158">
        <f t="shared" ca="1" si="127"/>
        <v>0</v>
      </c>
      <c r="ET63" s="158">
        <f t="shared" ca="1" si="127"/>
        <v>0</v>
      </c>
      <c r="EU63" s="160">
        <f t="shared" ca="1" si="94"/>
        <v>0</v>
      </c>
      <c r="EV63" s="158" t="str">
        <f t="shared" ca="1" si="129"/>
        <v/>
      </c>
      <c r="EW63" s="158" t="str">
        <f t="shared" ca="1" si="129"/>
        <v/>
      </c>
      <c r="EX63" s="158" t="str">
        <f t="shared" ca="1" si="129"/>
        <v/>
      </c>
      <c r="EY63" s="158" t="str">
        <f t="shared" ca="1" si="128"/>
        <v/>
      </c>
      <c r="EZ63" s="158" t="str">
        <f t="shared" ca="1" si="128"/>
        <v/>
      </c>
      <c r="FA63" s="158" t="str">
        <f t="shared" ca="1" si="128"/>
        <v/>
      </c>
      <c r="FB63" s="158" t="str">
        <f t="shared" ca="1" si="128"/>
        <v/>
      </c>
      <c r="FC63" s="158" t="str">
        <f t="shared" ca="1" si="128"/>
        <v/>
      </c>
      <c r="FD63" s="158" t="str">
        <f t="shared" ca="1" si="128"/>
        <v/>
      </c>
      <c r="FE63" s="158" t="str">
        <f t="shared" ca="1" si="128"/>
        <v/>
      </c>
      <c r="FF63" s="158" t="str">
        <f t="shared" ca="1" si="128"/>
        <v/>
      </c>
      <c r="FG63" s="158" t="str">
        <f t="shared" ca="1" si="128"/>
        <v/>
      </c>
      <c r="FH63" s="160">
        <f t="shared" ca="1" si="95"/>
        <v>0</v>
      </c>
      <c r="FI63" s="158">
        <f t="shared" ca="1" si="96"/>
        <v>0</v>
      </c>
      <c r="FJ63" s="159"/>
      <c r="FK63" s="158">
        <f t="shared" ca="1" si="97"/>
        <v>0</v>
      </c>
      <c r="FL63" s="158">
        <f t="shared" ca="1" si="98"/>
        <v>0</v>
      </c>
      <c r="FM63" s="158">
        <f t="shared" ca="1" si="99"/>
        <v>0</v>
      </c>
      <c r="FN63" s="158">
        <f t="shared" ca="1" si="100"/>
        <v>0</v>
      </c>
      <c r="FO63" s="159"/>
      <c r="FP63" s="164" t="str">
        <f t="shared" ca="1" si="21"/>
        <v/>
      </c>
      <c r="FQ63" s="214" t="str">
        <f t="shared" ca="1" si="101"/>
        <v/>
      </c>
      <c r="FR63" s="165" t="str">
        <f t="shared" ca="1" si="102"/>
        <v/>
      </c>
      <c r="FS63" s="166"/>
      <c r="FT63" s="167">
        <f t="shared" ca="1" si="22"/>
        <v>0</v>
      </c>
      <c r="FU63" s="168">
        <f t="shared" ca="1" si="23"/>
        <v>0</v>
      </c>
      <c r="FV63" s="168">
        <f t="shared" ca="1" si="24"/>
        <v>0</v>
      </c>
      <c r="FW63" s="168">
        <f t="shared" ca="1" si="25"/>
        <v>0</v>
      </c>
      <c r="FX63" s="168">
        <f t="shared" ca="1" si="26"/>
        <v>0</v>
      </c>
      <c r="FY63" s="168">
        <f t="shared" ca="1" si="27"/>
        <v>0</v>
      </c>
      <c r="FZ63" s="168">
        <f t="shared" ca="1" si="103"/>
        <v>0</v>
      </c>
      <c r="GA63" s="168">
        <f t="shared" ca="1" si="28"/>
        <v>0</v>
      </c>
      <c r="GB63" s="168">
        <f t="shared" ca="1" si="29"/>
        <v>0</v>
      </c>
      <c r="GC63" s="168">
        <f t="shared" ca="1" si="30"/>
        <v>0</v>
      </c>
      <c r="GD63" s="168">
        <f t="shared" ca="1" si="31"/>
        <v>0</v>
      </c>
      <c r="GE63" s="168">
        <f t="shared" ca="1" si="32"/>
        <v>0</v>
      </c>
      <c r="GF63" s="168">
        <f t="shared" ca="1" si="33"/>
        <v>0</v>
      </c>
      <c r="GG63" s="167">
        <f t="shared" ca="1" si="104"/>
        <v>0</v>
      </c>
      <c r="GH63" s="167">
        <f t="shared" ca="1" si="105"/>
        <v>0</v>
      </c>
      <c r="GI63" s="167">
        <f t="shared" ca="1" si="106"/>
        <v>0</v>
      </c>
      <c r="GJ63" s="167">
        <f t="shared" ca="1" si="107"/>
        <v>0</v>
      </c>
      <c r="GK63" s="167">
        <f t="shared" ca="1" si="108"/>
        <v>0</v>
      </c>
      <c r="GL63" s="163"/>
      <c r="GM63" s="169">
        <f t="shared" ca="1" si="34"/>
        <v>0</v>
      </c>
      <c r="GN63" s="169">
        <f t="shared" ca="1" si="35"/>
        <v>0</v>
      </c>
      <c r="GO63" s="169">
        <f t="shared" ca="1" si="36"/>
        <v>0</v>
      </c>
      <c r="GP63" s="169">
        <f t="shared" ca="1" si="37"/>
        <v>0</v>
      </c>
      <c r="GQ63" s="169">
        <f t="shared" ca="1" si="38"/>
        <v>0</v>
      </c>
      <c r="GR63" s="169">
        <f t="shared" ca="1" si="39"/>
        <v>0</v>
      </c>
      <c r="GS63" s="169">
        <f t="shared" ca="1" si="40"/>
        <v>0</v>
      </c>
      <c r="GT63" s="169">
        <f t="shared" ca="1" si="41"/>
        <v>0</v>
      </c>
      <c r="GU63" s="169">
        <f t="shared" ca="1" si="42"/>
        <v>0</v>
      </c>
      <c r="GV63" s="169">
        <f t="shared" ca="1" si="43"/>
        <v>0</v>
      </c>
      <c r="GW63" s="169">
        <f t="shared" ca="1" si="44"/>
        <v>0</v>
      </c>
      <c r="GX63" s="170">
        <f t="shared" ca="1" si="45"/>
        <v>0</v>
      </c>
      <c r="GY63" s="171">
        <f t="shared" ca="1" si="109"/>
        <v>0</v>
      </c>
      <c r="GZ63" s="171">
        <f t="shared" ca="1" si="110"/>
        <v>0</v>
      </c>
      <c r="HA63" s="172">
        <f t="shared" ca="1" si="111"/>
        <v>0</v>
      </c>
      <c r="HB63" s="216">
        <f t="shared" ca="1" si="112"/>
        <v>1</v>
      </c>
      <c r="HC63" s="172">
        <f t="shared" ca="1" si="113"/>
        <v>0</v>
      </c>
      <c r="HD63" s="173">
        <f t="shared" ca="1" si="46"/>
        <v>0</v>
      </c>
      <c r="HE63" s="174">
        <f t="shared" ca="1" si="47"/>
        <v>0</v>
      </c>
      <c r="HF63" s="175">
        <f t="shared" ca="1" si="48"/>
        <v>0</v>
      </c>
      <c r="HG63" s="176" t="str">
        <f t="shared" ca="1" si="114"/>
        <v/>
      </c>
      <c r="HH63" s="177">
        <f t="shared" ca="1" si="115"/>
        <v>0</v>
      </c>
      <c r="HI63" s="217" t="str">
        <f t="shared" ca="1" si="116"/>
        <v/>
      </c>
      <c r="HJ63" s="207">
        <f t="shared" ca="1" si="117"/>
        <v>0</v>
      </c>
      <c r="HK63" s="220">
        <f t="shared" ca="1" si="118"/>
        <v>1</v>
      </c>
      <c r="HL63" s="190">
        <f t="shared" ca="1" si="119"/>
        <v>0</v>
      </c>
      <c r="HN63" s="167" t="str">
        <f t="shared" ca="1" si="125"/>
        <v/>
      </c>
      <c r="HO63" s="167" t="str">
        <f t="shared" ca="1" si="125"/>
        <v/>
      </c>
      <c r="HP63" s="167" t="str">
        <f t="shared" ca="1" si="125"/>
        <v/>
      </c>
      <c r="HQ63" s="167" t="str">
        <f t="shared" ca="1" si="125"/>
        <v/>
      </c>
      <c r="HR63" s="167" t="str">
        <f t="shared" ca="1" si="125"/>
        <v/>
      </c>
      <c r="HS63" s="167" t="str">
        <f t="shared" ca="1" si="125"/>
        <v/>
      </c>
      <c r="HT63" s="167" t="str">
        <f t="shared" ca="1" si="126"/>
        <v/>
      </c>
      <c r="HU63" s="167" t="str">
        <f t="shared" ca="1" si="126"/>
        <v/>
      </c>
      <c r="HV63" s="167" t="str">
        <f t="shared" ca="1" si="126"/>
        <v/>
      </c>
      <c r="HW63" s="167" t="str">
        <f t="shared" ca="1" si="126"/>
        <v/>
      </c>
      <c r="HX63" s="167" t="str">
        <f t="shared" ca="1" si="126"/>
        <v/>
      </c>
      <c r="HY63" s="167" t="str">
        <f t="shared" ca="1" si="126"/>
        <v/>
      </c>
      <c r="HZ63" s="167">
        <f t="shared" ca="1" si="120"/>
        <v>0</v>
      </c>
      <c r="IA63" s="215">
        <f t="shared" ca="1" si="121"/>
        <v>0</v>
      </c>
    </row>
    <row r="64" spans="2:235" x14ac:dyDescent="0.15">
      <c r="B64" s="135">
        <v>50</v>
      </c>
      <c r="C64" s="492"/>
      <c r="D64" s="493"/>
      <c r="E64" s="498"/>
      <c r="F64" s="499"/>
      <c r="G64" s="18"/>
      <c r="H64" s="3"/>
      <c r="I64" s="3"/>
      <c r="J64" s="4"/>
      <c r="K64" s="500"/>
      <c r="L64" s="501"/>
      <c r="M64" s="200"/>
      <c r="N64" s="19"/>
      <c r="O64" s="11"/>
      <c r="P64" s="19"/>
      <c r="Q64" s="11"/>
      <c r="R64" s="3"/>
      <c r="S64" s="5"/>
      <c r="T64" s="6"/>
      <c r="U64" s="1"/>
      <c r="V64" s="8"/>
      <c r="W64" s="2"/>
      <c r="X64" s="8"/>
      <c r="Y64" s="9"/>
      <c r="Z64" s="10"/>
      <c r="AA64" s="9"/>
      <c r="AB64" s="10"/>
      <c r="AC64" s="9"/>
      <c r="AD64" s="10"/>
      <c r="AE64" s="9"/>
      <c r="AF64" s="10"/>
      <c r="AG64" s="9"/>
      <c r="AH64" s="10"/>
      <c r="AI64" s="9"/>
      <c r="AJ64" s="15"/>
      <c r="AK64" s="16"/>
      <c r="AL64" s="15"/>
      <c r="AM64" s="16"/>
      <c r="AN64" s="15"/>
      <c r="AO64" s="16"/>
      <c r="AP64" s="15"/>
      <c r="AQ64" s="16"/>
      <c r="AR64" s="15"/>
      <c r="AS64" s="16"/>
      <c r="AT64" s="15"/>
      <c r="AU64" s="16"/>
      <c r="AV64" s="206"/>
      <c r="AW64" s="202"/>
      <c r="AX64" s="12"/>
      <c r="AY64" s="19"/>
      <c r="AZ64" s="209"/>
      <c r="BA64" s="203"/>
      <c r="BB64" s="205" t="str">
        <f t="shared" ca="1" si="4"/>
        <v/>
      </c>
      <c r="BC64" s="201"/>
      <c r="BD64" s="201"/>
      <c r="BE64" s="136">
        <f t="shared" ca="1" si="51"/>
        <v>0</v>
      </c>
      <c r="BF64" s="137"/>
      <c r="BG64" s="138" t="str">
        <f t="shared" ca="1" si="52"/>
        <v>○</v>
      </c>
      <c r="BH64" s="138" t="str">
        <f t="shared" ca="1" si="53"/>
        <v/>
      </c>
      <c r="BI64" s="138"/>
      <c r="BJ64" s="138" t="str">
        <f t="shared" ca="1" si="54"/>
        <v/>
      </c>
      <c r="BK64" s="138" t="str">
        <f t="shared" ca="1" si="55"/>
        <v>○</v>
      </c>
      <c r="BL64" s="138"/>
      <c r="BM64" s="138"/>
      <c r="BN64" s="138" t="str">
        <f t="shared" ca="1" si="56"/>
        <v/>
      </c>
      <c r="BO64" s="138" t="str">
        <f t="shared" ca="1" si="57"/>
        <v>○</v>
      </c>
      <c r="BP64" s="138" t="str">
        <f t="shared" ca="1" si="58"/>
        <v/>
      </c>
      <c r="BQ64" s="138"/>
      <c r="BR64" s="178"/>
      <c r="BS64" s="180"/>
      <c r="BT64" s="180"/>
      <c r="BU64" s="180"/>
      <c r="BV64" s="180"/>
      <c r="BW64" s="180"/>
      <c r="BX64" s="180"/>
      <c r="BY64" s="180"/>
      <c r="BZ64" s="180"/>
      <c r="CA64" s="180"/>
      <c r="CB64" s="180"/>
      <c r="CC64" s="180"/>
      <c r="CD64" s="180"/>
      <c r="CE64" s="181"/>
      <c r="CF64" s="26">
        <v>63</v>
      </c>
      <c r="CG64" s="142">
        <f t="shared" ca="1" si="59"/>
        <v>50</v>
      </c>
      <c r="CH64" s="494">
        <f t="shared" ca="1" si="60"/>
        <v>0</v>
      </c>
      <c r="CI64" s="495"/>
      <c r="CJ64" s="496">
        <f t="shared" ca="1" si="61"/>
        <v>0</v>
      </c>
      <c r="CK64" s="497"/>
      <c r="CL64" s="143">
        <f t="shared" ca="1" si="62"/>
        <v>0</v>
      </c>
      <c r="CM64" s="142">
        <f t="shared" ca="1" si="63"/>
        <v>0</v>
      </c>
      <c r="CN64" s="144">
        <f t="shared" ca="1" si="64"/>
        <v>0</v>
      </c>
      <c r="CO64" s="145">
        <f t="shared" ca="1" si="65"/>
        <v>0</v>
      </c>
      <c r="CP64" s="494">
        <f t="shared" ca="1" si="66"/>
        <v>0</v>
      </c>
      <c r="CQ64" s="495"/>
      <c r="CR64" s="212">
        <f t="shared" ca="1" si="67"/>
        <v>1</v>
      </c>
      <c r="CS64" s="146">
        <f t="shared" ca="1" si="68"/>
        <v>0</v>
      </c>
      <c r="CT64" s="247">
        <f t="shared" ca="1" si="69"/>
        <v>12</v>
      </c>
      <c r="CU64" s="147">
        <f t="shared" ca="1" si="70"/>
        <v>0</v>
      </c>
      <c r="CV64" s="148">
        <f t="shared" ca="1" si="71"/>
        <v>0</v>
      </c>
      <c r="CW64" s="149">
        <f t="shared" ca="1" si="72"/>
        <v>0</v>
      </c>
      <c r="CX64" s="248">
        <f t="shared" ca="1" si="73"/>
        <v>0</v>
      </c>
      <c r="CY64" s="249">
        <f t="shared" ca="1" si="74"/>
        <v>0</v>
      </c>
      <c r="CZ64" s="142">
        <f t="shared" ca="1" si="75"/>
        <v>0</v>
      </c>
      <c r="DA64" s="150">
        <f t="shared" ca="1" si="76"/>
        <v>0</v>
      </c>
      <c r="DB64" s="149">
        <f t="shared" ca="1" si="77"/>
        <v>0</v>
      </c>
      <c r="DC64" s="149">
        <f t="shared" ca="1" si="78"/>
        <v>0</v>
      </c>
      <c r="DD64" s="142">
        <f t="shared" ca="1" si="79"/>
        <v>0</v>
      </c>
      <c r="DE64" s="213">
        <f t="shared" ca="1" si="80"/>
        <v>0</v>
      </c>
      <c r="DF64" s="142">
        <f t="shared" ca="1" si="81"/>
        <v>0</v>
      </c>
      <c r="DG64" s="151">
        <f t="shared" ca="1" si="82"/>
        <v>0</v>
      </c>
      <c r="DH64" s="152">
        <f t="shared" ca="1" si="83"/>
        <v>0</v>
      </c>
      <c r="DI64" s="213">
        <f t="shared" ca="1" si="84"/>
        <v>0</v>
      </c>
      <c r="DJ64" s="153"/>
      <c r="DK64" s="154">
        <f t="shared" ca="1" si="85"/>
        <v>0</v>
      </c>
      <c r="DL64" s="154">
        <f t="shared" ca="1" si="86"/>
        <v>0</v>
      </c>
      <c r="DM64" s="155">
        <f t="shared" ca="1" si="87"/>
        <v>0</v>
      </c>
      <c r="DN64" s="156">
        <f t="shared" ca="1" si="88"/>
        <v>1</v>
      </c>
      <c r="DO64" s="153"/>
      <c r="DP64" s="157">
        <f t="shared" ca="1" si="89"/>
        <v>0</v>
      </c>
      <c r="DQ64" s="158">
        <f t="shared" ca="1" si="90"/>
        <v>0</v>
      </c>
      <c r="DR64" s="158">
        <f t="shared" ca="1" si="5"/>
        <v>0</v>
      </c>
      <c r="DS64" s="158" t="str">
        <f t="shared" ca="1" si="91"/>
        <v/>
      </c>
      <c r="DT64" s="158">
        <f t="shared" ca="1" si="92"/>
        <v>0</v>
      </c>
      <c r="DU64" s="158" t="str">
        <f t="shared" ca="1" si="6"/>
        <v/>
      </c>
      <c r="DV64" s="159"/>
      <c r="DW64" s="157">
        <f t="shared" ca="1" si="7"/>
        <v>0</v>
      </c>
      <c r="DX64" s="151">
        <f t="shared" ca="1" si="8"/>
        <v>0</v>
      </c>
      <c r="DY64" s="151">
        <f t="shared" ca="1" si="9"/>
        <v>0</v>
      </c>
      <c r="DZ64" s="151">
        <f t="shared" ca="1" si="10"/>
        <v>0</v>
      </c>
      <c r="EA64" s="151">
        <f t="shared" ca="1" si="11"/>
        <v>0</v>
      </c>
      <c r="EB64" s="151">
        <f t="shared" ca="1" si="12"/>
        <v>0</v>
      </c>
      <c r="EC64" s="151">
        <f t="shared" ca="1" si="13"/>
        <v>0</v>
      </c>
      <c r="ED64" s="151">
        <f t="shared" ca="1" si="14"/>
        <v>0</v>
      </c>
      <c r="EE64" s="151">
        <f t="shared" ca="1" si="15"/>
        <v>0</v>
      </c>
      <c r="EF64" s="151">
        <f t="shared" ca="1" si="16"/>
        <v>0</v>
      </c>
      <c r="EG64" s="151">
        <f t="shared" ca="1" si="17"/>
        <v>0</v>
      </c>
      <c r="EH64" s="151">
        <f t="shared" ca="1" si="18"/>
        <v>0</v>
      </c>
      <c r="EI64" s="158">
        <f t="shared" ca="1" si="127"/>
        <v>0</v>
      </c>
      <c r="EJ64" s="158">
        <f t="shared" ca="1" si="127"/>
        <v>0</v>
      </c>
      <c r="EK64" s="158">
        <f t="shared" ca="1" si="127"/>
        <v>0</v>
      </c>
      <c r="EL64" s="158">
        <f t="shared" ca="1" si="127"/>
        <v>0</v>
      </c>
      <c r="EM64" s="158">
        <f t="shared" ca="1" si="127"/>
        <v>0</v>
      </c>
      <c r="EN64" s="158">
        <f t="shared" ca="1" si="127"/>
        <v>0</v>
      </c>
      <c r="EO64" s="158">
        <f t="shared" ca="1" si="127"/>
        <v>0</v>
      </c>
      <c r="EP64" s="158">
        <f t="shared" ca="1" si="127"/>
        <v>0</v>
      </c>
      <c r="EQ64" s="158">
        <f t="shared" ca="1" si="127"/>
        <v>0</v>
      </c>
      <c r="ER64" s="158">
        <f t="shared" ca="1" si="127"/>
        <v>0</v>
      </c>
      <c r="ES64" s="158">
        <f t="shared" ca="1" si="127"/>
        <v>0</v>
      </c>
      <c r="ET64" s="158">
        <f t="shared" ca="1" si="127"/>
        <v>0</v>
      </c>
      <c r="EU64" s="160">
        <f t="shared" ca="1" si="94"/>
        <v>0</v>
      </c>
      <c r="EV64" s="158" t="str">
        <f t="shared" ca="1" si="129"/>
        <v/>
      </c>
      <c r="EW64" s="158" t="str">
        <f t="shared" ca="1" si="129"/>
        <v/>
      </c>
      <c r="EX64" s="158" t="str">
        <f t="shared" ca="1" si="129"/>
        <v/>
      </c>
      <c r="EY64" s="158" t="str">
        <f t="shared" ca="1" si="128"/>
        <v/>
      </c>
      <c r="EZ64" s="158" t="str">
        <f t="shared" ca="1" si="128"/>
        <v/>
      </c>
      <c r="FA64" s="158" t="str">
        <f t="shared" ca="1" si="128"/>
        <v/>
      </c>
      <c r="FB64" s="158" t="str">
        <f t="shared" ca="1" si="128"/>
        <v/>
      </c>
      <c r="FC64" s="158" t="str">
        <f t="shared" ca="1" si="128"/>
        <v/>
      </c>
      <c r="FD64" s="158" t="str">
        <f t="shared" ca="1" si="128"/>
        <v/>
      </c>
      <c r="FE64" s="158" t="str">
        <f t="shared" ca="1" si="128"/>
        <v/>
      </c>
      <c r="FF64" s="158" t="str">
        <f t="shared" ca="1" si="128"/>
        <v/>
      </c>
      <c r="FG64" s="158" t="str">
        <f t="shared" ca="1" si="128"/>
        <v/>
      </c>
      <c r="FH64" s="160">
        <f t="shared" ca="1" si="95"/>
        <v>0</v>
      </c>
      <c r="FI64" s="158">
        <f t="shared" ca="1" si="96"/>
        <v>0</v>
      </c>
      <c r="FJ64" s="159"/>
      <c r="FK64" s="158">
        <f t="shared" ca="1" si="97"/>
        <v>0</v>
      </c>
      <c r="FL64" s="158">
        <f t="shared" ca="1" si="98"/>
        <v>0</v>
      </c>
      <c r="FM64" s="158">
        <f t="shared" ca="1" si="99"/>
        <v>0</v>
      </c>
      <c r="FN64" s="158">
        <f t="shared" ca="1" si="100"/>
        <v>0</v>
      </c>
      <c r="FO64" s="159"/>
      <c r="FP64" s="164" t="str">
        <f t="shared" ca="1" si="21"/>
        <v/>
      </c>
      <c r="FQ64" s="214" t="str">
        <f t="shared" ca="1" si="101"/>
        <v/>
      </c>
      <c r="FR64" s="165" t="str">
        <f t="shared" ca="1" si="102"/>
        <v/>
      </c>
      <c r="FS64" s="166"/>
      <c r="FT64" s="167">
        <f t="shared" ca="1" si="22"/>
        <v>0</v>
      </c>
      <c r="FU64" s="168">
        <f t="shared" ca="1" si="23"/>
        <v>0</v>
      </c>
      <c r="FV64" s="168">
        <f t="shared" ca="1" si="24"/>
        <v>0</v>
      </c>
      <c r="FW64" s="168">
        <f t="shared" ca="1" si="25"/>
        <v>0</v>
      </c>
      <c r="FX64" s="168">
        <f t="shared" ca="1" si="26"/>
        <v>0</v>
      </c>
      <c r="FY64" s="168">
        <f t="shared" ca="1" si="27"/>
        <v>0</v>
      </c>
      <c r="FZ64" s="168">
        <f t="shared" ca="1" si="103"/>
        <v>0</v>
      </c>
      <c r="GA64" s="168">
        <f t="shared" ca="1" si="28"/>
        <v>0</v>
      </c>
      <c r="GB64" s="168">
        <f t="shared" ca="1" si="29"/>
        <v>0</v>
      </c>
      <c r="GC64" s="168">
        <f t="shared" ca="1" si="30"/>
        <v>0</v>
      </c>
      <c r="GD64" s="168">
        <f t="shared" ca="1" si="31"/>
        <v>0</v>
      </c>
      <c r="GE64" s="168">
        <f t="shared" ca="1" si="32"/>
        <v>0</v>
      </c>
      <c r="GF64" s="168">
        <f t="shared" ca="1" si="33"/>
        <v>0</v>
      </c>
      <c r="GG64" s="167">
        <f t="shared" ca="1" si="104"/>
        <v>0</v>
      </c>
      <c r="GH64" s="167">
        <f t="shared" ca="1" si="105"/>
        <v>0</v>
      </c>
      <c r="GI64" s="167">
        <f t="shared" ca="1" si="106"/>
        <v>0</v>
      </c>
      <c r="GJ64" s="167">
        <f t="shared" ca="1" si="107"/>
        <v>0</v>
      </c>
      <c r="GK64" s="167">
        <f t="shared" ca="1" si="108"/>
        <v>0</v>
      </c>
      <c r="GL64" s="163"/>
      <c r="GM64" s="169">
        <f t="shared" ca="1" si="34"/>
        <v>0</v>
      </c>
      <c r="GN64" s="169">
        <f t="shared" ca="1" si="35"/>
        <v>0</v>
      </c>
      <c r="GO64" s="169">
        <f t="shared" ca="1" si="36"/>
        <v>0</v>
      </c>
      <c r="GP64" s="169">
        <f t="shared" ca="1" si="37"/>
        <v>0</v>
      </c>
      <c r="GQ64" s="169">
        <f t="shared" ca="1" si="38"/>
        <v>0</v>
      </c>
      <c r="GR64" s="169">
        <f t="shared" ca="1" si="39"/>
        <v>0</v>
      </c>
      <c r="GS64" s="169">
        <f t="shared" ca="1" si="40"/>
        <v>0</v>
      </c>
      <c r="GT64" s="169">
        <f t="shared" ca="1" si="41"/>
        <v>0</v>
      </c>
      <c r="GU64" s="169">
        <f t="shared" ca="1" si="42"/>
        <v>0</v>
      </c>
      <c r="GV64" s="169">
        <f t="shared" ca="1" si="43"/>
        <v>0</v>
      </c>
      <c r="GW64" s="169">
        <f t="shared" ca="1" si="44"/>
        <v>0</v>
      </c>
      <c r="GX64" s="170">
        <f t="shared" ca="1" si="45"/>
        <v>0</v>
      </c>
      <c r="GY64" s="171">
        <f t="shared" ca="1" si="109"/>
        <v>0</v>
      </c>
      <c r="GZ64" s="171">
        <f t="shared" ca="1" si="110"/>
        <v>0</v>
      </c>
      <c r="HA64" s="172">
        <f t="shared" ca="1" si="111"/>
        <v>0</v>
      </c>
      <c r="HB64" s="216">
        <f t="shared" ca="1" si="112"/>
        <v>1</v>
      </c>
      <c r="HC64" s="172">
        <f t="shared" ca="1" si="113"/>
        <v>0</v>
      </c>
      <c r="HD64" s="173">
        <f t="shared" ca="1" si="46"/>
        <v>0</v>
      </c>
      <c r="HE64" s="174">
        <f t="shared" ca="1" si="47"/>
        <v>0</v>
      </c>
      <c r="HF64" s="175">
        <f t="shared" ca="1" si="48"/>
        <v>0</v>
      </c>
      <c r="HG64" s="176" t="str">
        <f t="shared" ca="1" si="114"/>
        <v/>
      </c>
      <c r="HH64" s="177">
        <f t="shared" ca="1" si="115"/>
        <v>0</v>
      </c>
      <c r="HI64" s="217" t="str">
        <f t="shared" ca="1" si="116"/>
        <v/>
      </c>
      <c r="HJ64" s="207">
        <f t="shared" ca="1" si="117"/>
        <v>0</v>
      </c>
      <c r="HK64" s="220">
        <f t="shared" ca="1" si="118"/>
        <v>1</v>
      </c>
      <c r="HL64" s="190">
        <f t="shared" ca="1" si="119"/>
        <v>0</v>
      </c>
      <c r="HN64" s="167" t="str">
        <f t="shared" ca="1" si="125"/>
        <v/>
      </c>
      <c r="HO64" s="167" t="str">
        <f t="shared" ca="1" si="125"/>
        <v/>
      </c>
      <c r="HP64" s="167" t="str">
        <f t="shared" ca="1" si="125"/>
        <v/>
      </c>
      <c r="HQ64" s="167" t="str">
        <f t="shared" ca="1" si="125"/>
        <v/>
      </c>
      <c r="HR64" s="167" t="str">
        <f t="shared" ca="1" si="125"/>
        <v/>
      </c>
      <c r="HS64" s="167" t="str">
        <f t="shared" ca="1" si="125"/>
        <v/>
      </c>
      <c r="HT64" s="167" t="str">
        <f t="shared" ca="1" si="126"/>
        <v/>
      </c>
      <c r="HU64" s="167" t="str">
        <f t="shared" ca="1" si="126"/>
        <v/>
      </c>
      <c r="HV64" s="167" t="str">
        <f t="shared" ca="1" si="126"/>
        <v/>
      </c>
      <c r="HW64" s="167" t="str">
        <f t="shared" ca="1" si="126"/>
        <v/>
      </c>
      <c r="HX64" s="167" t="str">
        <f t="shared" ca="1" si="126"/>
        <v/>
      </c>
      <c r="HY64" s="167" t="str">
        <f t="shared" ca="1" si="126"/>
        <v/>
      </c>
      <c r="HZ64" s="167">
        <f t="shared" ca="1" si="120"/>
        <v>0</v>
      </c>
      <c r="IA64" s="215">
        <f t="shared" ca="1" si="121"/>
        <v>0</v>
      </c>
    </row>
    <row r="65" spans="2:235" x14ac:dyDescent="0.15">
      <c r="B65" s="135">
        <v>51</v>
      </c>
      <c r="C65" s="492"/>
      <c r="D65" s="493"/>
      <c r="E65" s="498"/>
      <c r="F65" s="499"/>
      <c r="G65" s="18"/>
      <c r="H65" s="3"/>
      <c r="I65" s="3"/>
      <c r="J65" s="4"/>
      <c r="K65" s="500"/>
      <c r="L65" s="501"/>
      <c r="M65" s="200"/>
      <c r="N65" s="19"/>
      <c r="O65" s="11"/>
      <c r="P65" s="19"/>
      <c r="Q65" s="11"/>
      <c r="R65" s="3"/>
      <c r="S65" s="5"/>
      <c r="T65" s="6"/>
      <c r="U65" s="1"/>
      <c r="V65" s="8"/>
      <c r="W65" s="2"/>
      <c r="X65" s="8"/>
      <c r="Y65" s="9"/>
      <c r="Z65" s="10"/>
      <c r="AA65" s="9"/>
      <c r="AB65" s="10"/>
      <c r="AC65" s="9"/>
      <c r="AD65" s="10"/>
      <c r="AE65" s="9"/>
      <c r="AF65" s="10"/>
      <c r="AG65" s="9"/>
      <c r="AH65" s="10"/>
      <c r="AI65" s="9"/>
      <c r="AJ65" s="15"/>
      <c r="AK65" s="16"/>
      <c r="AL65" s="15"/>
      <c r="AM65" s="16"/>
      <c r="AN65" s="15"/>
      <c r="AO65" s="16"/>
      <c r="AP65" s="15"/>
      <c r="AQ65" s="16"/>
      <c r="AR65" s="15"/>
      <c r="AS65" s="16"/>
      <c r="AT65" s="15"/>
      <c r="AU65" s="16"/>
      <c r="AV65" s="206"/>
      <c r="AW65" s="202"/>
      <c r="AX65" s="12"/>
      <c r="AY65" s="19"/>
      <c r="AZ65" s="209"/>
      <c r="BA65" s="203"/>
      <c r="BB65" s="205" t="str">
        <f t="shared" ca="1" si="4"/>
        <v/>
      </c>
      <c r="BC65" s="201"/>
      <c r="BD65" s="201"/>
      <c r="BE65" s="136">
        <f t="shared" ca="1" si="51"/>
        <v>0</v>
      </c>
      <c r="BF65" s="137"/>
      <c r="BG65" s="138" t="str">
        <f t="shared" ca="1" si="52"/>
        <v>○</v>
      </c>
      <c r="BH65" s="138" t="str">
        <f t="shared" ca="1" si="53"/>
        <v/>
      </c>
      <c r="BI65" s="138"/>
      <c r="BJ65" s="138" t="str">
        <f t="shared" ca="1" si="54"/>
        <v/>
      </c>
      <c r="BK65" s="138" t="str">
        <f t="shared" ca="1" si="55"/>
        <v>○</v>
      </c>
      <c r="BL65" s="138"/>
      <c r="BM65" s="138"/>
      <c r="BN65" s="138" t="str">
        <f t="shared" ca="1" si="56"/>
        <v/>
      </c>
      <c r="BO65" s="138" t="str">
        <f t="shared" ca="1" si="57"/>
        <v>○</v>
      </c>
      <c r="BP65" s="138" t="str">
        <f t="shared" ca="1" si="58"/>
        <v/>
      </c>
      <c r="BQ65" s="138"/>
      <c r="BR65" s="178"/>
      <c r="BS65" s="180"/>
      <c r="BT65" s="180"/>
      <c r="BU65" s="180"/>
      <c r="BV65" s="180"/>
      <c r="BW65" s="180"/>
      <c r="BX65" s="180"/>
      <c r="BY65" s="180"/>
      <c r="BZ65" s="180"/>
      <c r="CA65" s="180"/>
      <c r="CB65" s="180"/>
      <c r="CC65" s="180"/>
      <c r="CD65" s="180"/>
      <c r="CE65" s="181"/>
      <c r="CF65" s="26">
        <v>64</v>
      </c>
      <c r="CG65" s="142">
        <f t="shared" ca="1" si="59"/>
        <v>51</v>
      </c>
      <c r="CH65" s="494">
        <f t="shared" ca="1" si="60"/>
        <v>0</v>
      </c>
      <c r="CI65" s="495"/>
      <c r="CJ65" s="496">
        <f t="shared" ca="1" si="61"/>
        <v>0</v>
      </c>
      <c r="CK65" s="497"/>
      <c r="CL65" s="143">
        <f t="shared" ca="1" si="62"/>
        <v>0</v>
      </c>
      <c r="CM65" s="142">
        <f t="shared" ca="1" si="63"/>
        <v>0</v>
      </c>
      <c r="CN65" s="144">
        <f t="shared" ca="1" si="64"/>
        <v>0</v>
      </c>
      <c r="CO65" s="145">
        <f t="shared" ca="1" si="65"/>
        <v>0</v>
      </c>
      <c r="CP65" s="494">
        <f t="shared" ca="1" si="66"/>
        <v>0</v>
      </c>
      <c r="CQ65" s="495"/>
      <c r="CR65" s="212">
        <f t="shared" ca="1" si="67"/>
        <v>1</v>
      </c>
      <c r="CS65" s="146">
        <f t="shared" ca="1" si="68"/>
        <v>0</v>
      </c>
      <c r="CT65" s="247">
        <f t="shared" ca="1" si="69"/>
        <v>12</v>
      </c>
      <c r="CU65" s="147">
        <f t="shared" ca="1" si="70"/>
        <v>0</v>
      </c>
      <c r="CV65" s="148">
        <f t="shared" ca="1" si="71"/>
        <v>0</v>
      </c>
      <c r="CW65" s="149">
        <f t="shared" ca="1" si="72"/>
        <v>0</v>
      </c>
      <c r="CX65" s="248">
        <f t="shared" ca="1" si="73"/>
        <v>0</v>
      </c>
      <c r="CY65" s="249">
        <f t="shared" ca="1" si="74"/>
        <v>0</v>
      </c>
      <c r="CZ65" s="142">
        <f t="shared" ca="1" si="75"/>
        <v>0</v>
      </c>
      <c r="DA65" s="150">
        <f t="shared" ca="1" si="76"/>
        <v>0</v>
      </c>
      <c r="DB65" s="149">
        <f t="shared" ca="1" si="77"/>
        <v>0</v>
      </c>
      <c r="DC65" s="149">
        <f t="shared" ca="1" si="78"/>
        <v>0</v>
      </c>
      <c r="DD65" s="142">
        <f t="shared" ca="1" si="79"/>
        <v>0</v>
      </c>
      <c r="DE65" s="213">
        <f t="shared" ca="1" si="80"/>
        <v>0</v>
      </c>
      <c r="DF65" s="142">
        <f t="shared" ca="1" si="81"/>
        <v>0</v>
      </c>
      <c r="DG65" s="151">
        <f t="shared" ca="1" si="82"/>
        <v>0</v>
      </c>
      <c r="DH65" s="152">
        <f t="shared" ca="1" si="83"/>
        <v>0</v>
      </c>
      <c r="DI65" s="213">
        <f t="shared" ca="1" si="84"/>
        <v>0</v>
      </c>
      <c r="DJ65" s="153"/>
      <c r="DK65" s="154">
        <f t="shared" ca="1" si="85"/>
        <v>0</v>
      </c>
      <c r="DL65" s="154">
        <f t="shared" ca="1" si="86"/>
        <v>0</v>
      </c>
      <c r="DM65" s="155">
        <f t="shared" ca="1" si="87"/>
        <v>0</v>
      </c>
      <c r="DN65" s="156">
        <f t="shared" ca="1" si="88"/>
        <v>1</v>
      </c>
      <c r="DO65" s="153"/>
      <c r="DP65" s="157">
        <f t="shared" ca="1" si="89"/>
        <v>0</v>
      </c>
      <c r="DQ65" s="158">
        <f t="shared" ca="1" si="90"/>
        <v>0</v>
      </c>
      <c r="DR65" s="158">
        <f t="shared" ca="1" si="5"/>
        <v>0</v>
      </c>
      <c r="DS65" s="158" t="str">
        <f t="shared" ca="1" si="91"/>
        <v/>
      </c>
      <c r="DT65" s="158">
        <f t="shared" ca="1" si="92"/>
        <v>0</v>
      </c>
      <c r="DU65" s="158" t="str">
        <f t="shared" ca="1" si="6"/>
        <v/>
      </c>
      <c r="DV65" s="159"/>
      <c r="DW65" s="157">
        <f t="shared" ca="1" si="7"/>
        <v>0</v>
      </c>
      <c r="DX65" s="151">
        <f t="shared" ca="1" si="8"/>
        <v>0</v>
      </c>
      <c r="DY65" s="151">
        <f t="shared" ca="1" si="9"/>
        <v>0</v>
      </c>
      <c r="DZ65" s="151">
        <f t="shared" ca="1" si="10"/>
        <v>0</v>
      </c>
      <c r="EA65" s="151">
        <f t="shared" ca="1" si="11"/>
        <v>0</v>
      </c>
      <c r="EB65" s="151">
        <f t="shared" ca="1" si="12"/>
        <v>0</v>
      </c>
      <c r="EC65" s="151">
        <f t="shared" ca="1" si="13"/>
        <v>0</v>
      </c>
      <c r="ED65" s="151">
        <f t="shared" ca="1" si="14"/>
        <v>0</v>
      </c>
      <c r="EE65" s="151">
        <f t="shared" ca="1" si="15"/>
        <v>0</v>
      </c>
      <c r="EF65" s="151">
        <f t="shared" ca="1" si="16"/>
        <v>0</v>
      </c>
      <c r="EG65" s="151">
        <f t="shared" ca="1" si="17"/>
        <v>0</v>
      </c>
      <c r="EH65" s="151">
        <f t="shared" ca="1" si="18"/>
        <v>0</v>
      </c>
      <c r="EI65" s="158">
        <f t="shared" ca="1" si="127"/>
        <v>0</v>
      </c>
      <c r="EJ65" s="158">
        <f t="shared" ca="1" si="127"/>
        <v>0</v>
      </c>
      <c r="EK65" s="158">
        <f t="shared" ca="1" si="127"/>
        <v>0</v>
      </c>
      <c r="EL65" s="158">
        <f t="shared" ca="1" si="127"/>
        <v>0</v>
      </c>
      <c r="EM65" s="158">
        <f t="shared" ca="1" si="127"/>
        <v>0</v>
      </c>
      <c r="EN65" s="158">
        <f t="shared" ca="1" si="127"/>
        <v>0</v>
      </c>
      <c r="EO65" s="158">
        <f t="shared" ca="1" si="127"/>
        <v>0</v>
      </c>
      <c r="EP65" s="158">
        <f t="shared" ca="1" si="127"/>
        <v>0</v>
      </c>
      <c r="EQ65" s="158">
        <f t="shared" ca="1" si="127"/>
        <v>0</v>
      </c>
      <c r="ER65" s="158">
        <f t="shared" ca="1" si="127"/>
        <v>0</v>
      </c>
      <c r="ES65" s="158">
        <f t="shared" ca="1" si="127"/>
        <v>0</v>
      </c>
      <c r="ET65" s="158">
        <f t="shared" ca="1" si="127"/>
        <v>0</v>
      </c>
      <c r="EU65" s="160">
        <f t="shared" ca="1" si="94"/>
        <v>0</v>
      </c>
      <c r="EV65" s="158" t="str">
        <f t="shared" ca="1" si="129"/>
        <v/>
      </c>
      <c r="EW65" s="158" t="str">
        <f t="shared" ca="1" si="129"/>
        <v/>
      </c>
      <c r="EX65" s="158" t="str">
        <f t="shared" ca="1" si="129"/>
        <v/>
      </c>
      <c r="EY65" s="158" t="str">
        <f t="shared" ca="1" si="128"/>
        <v/>
      </c>
      <c r="EZ65" s="158" t="str">
        <f t="shared" ca="1" si="128"/>
        <v/>
      </c>
      <c r="FA65" s="158" t="str">
        <f t="shared" ca="1" si="128"/>
        <v/>
      </c>
      <c r="FB65" s="158" t="str">
        <f t="shared" ca="1" si="128"/>
        <v/>
      </c>
      <c r="FC65" s="158" t="str">
        <f t="shared" ca="1" si="128"/>
        <v/>
      </c>
      <c r="FD65" s="158" t="str">
        <f t="shared" ca="1" si="128"/>
        <v/>
      </c>
      <c r="FE65" s="158" t="str">
        <f t="shared" ca="1" si="128"/>
        <v/>
      </c>
      <c r="FF65" s="158" t="str">
        <f t="shared" ca="1" si="128"/>
        <v/>
      </c>
      <c r="FG65" s="158" t="str">
        <f t="shared" ca="1" si="128"/>
        <v/>
      </c>
      <c r="FH65" s="160">
        <f t="shared" ca="1" si="95"/>
        <v>0</v>
      </c>
      <c r="FI65" s="158">
        <f t="shared" ca="1" si="96"/>
        <v>0</v>
      </c>
      <c r="FJ65" s="159"/>
      <c r="FK65" s="158">
        <f t="shared" ca="1" si="97"/>
        <v>0</v>
      </c>
      <c r="FL65" s="158">
        <f t="shared" ca="1" si="98"/>
        <v>0</v>
      </c>
      <c r="FM65" s="158">
        <f t="shared" ca="1" si="99"/>
        <v>0</v>
      </c>
      <c r="FN65" s="158">
        <f t="shared" ca="1" si="100"/>
        <v>0</v>
      </c>
      <c r="FO65" s="159"/>
      <c r="FP65" s="164" t="str">
        <f t="shared" ca="1" si="21"/>
        <v/>
      </c>
      <c r="FQ65" s="214" t="str">
        <f t="shared" ca="1" si="101"/>
        <v/>
      </c>
      <c r="FR65" s="165" t="str">
        <f t="shared" ca="1" si="102"/>
        <v/>
      </c>
      <c r="FS65" s="166"/>
      <c r="FT65" s="167">
        <f t="shared" ca="1" si="22"/>
        <v>0</v>
      </c>
      <c r="FU65" s="168">
        <f t="shared" ca="1" si="23"/>
        <v>0</v>
      </c>
      <c r="FV65" s="168">
        <f t="shared" ca="1" si="24"/>
        <v>0</v>
      </c>
      <c r="FW65" s="168">
        <f t="shared" ca="1" si="25"/>
        <v>0</v>
      </c>
      <c r="FX65" s="168">
        <f t="shared" ca="1" si="26"/>
        <v>0</v>
      </c>
      <c r="FY65" s="168">
        <f t="shared" ca="1" si="27"/>
        <v>0</v>
      </c>
      <c r="FZ65" s="168">
        <f t="shared" ca="1" si="103"/>
        <v>0</v>
      </c>
      <c r="GA65" s="168">
        <f t="shared" ca="1" si="28"/>
        <v>0</v>
      </c>
      <c r="GB65" s="168">
        <f t="shared" ca="1" si="29"/>
        <v>0</v>
      </c>
      <c r="GC65" s="168">
        <f t="shared" ca="1" si="30"/>
        <v>0</v>
      </c>
      <c r="GD65" s="168">
        <f t="shared" ca="1" si="31"/>
        <v>0</v>
      </c>
      <c r="GE65" s="168">
        <f t="shared" ca="1" si="32"/>
        <v>0</v>
      </c>
      <c r="GF65" s="168">
        <f t="shared" ca="1" si="33"/>
        <v>0</v>
      </c>
      <c r="GG65" s="167">
        <f t="shared" ca="1" si="104"/>
        <v>0</v>
      </c>
      <c r="GH65" s="167">
        <f t="shared" ca="1" si="105"/>
        <v>0</v>
      </c>
      <c r="GI65" s="167">
        <f t="shared" ca="1" si="106"/>
        <v>0</v>
      </c>
      <c r="GJ65" s="167">
        <f t="shared" ca="1" si="107"/>
        <v>0</v>
      </c>
      <c r="GK65" s="167">
        <f t="shared" ca="1" si="108"/>
        <v>0</v>
      </c>
      <c r="GL65" s="163"/>
      <c r="GM65" s="169">
        <f t="shared" ca="1" si="34"/>
        <v>0</v>
      </c>
      <c r="GN65" s="169">
        <f t="shared" ca="1" si="35"/>
        <v>0</v>
      </c>
      <c r="GO65" s="169">
        <f t="shared" ca="1" si="36"/>
        <v>0</v>
      </c>
      <c r="GP65" s="169">
        <f t="shared" ca="1" si="37"/>
        <v>0</v>
      </c>
      <c r="GQ65" s="169">
        <f t="shared" ca="1" si="38"/>
        <v>0</v>
      </c>
      <c r="GR65" s="169">
        <f t="shared" ca="1" si="39"/>
        <v>0</v>
      </c>
      <c r="GS65" s="169">
        <f t="shared" ca="1" si="40"/>
        <v>0</v>
      </c>
      <c r="GT65" s="169">
        <f t="shared" ca="1" si="41"/>
        <v>0</v>
      </c>
      <c r="GU65" s="169">
        <f t="shared" ca="1" si="42"/>
        <v>0</v>
      </c>
      <c r="GV65" s="169">
        <f t="shared" ca="1" si="43"/>
        <v>0</v>
      </c>
      <c r="GW65" s="169">
        <f t="shared" ca="1" si="44"/>
        <v>0</v>
      </c>
      <c r="GX65" s="170">
        <f t="shared" ca="1" si="45"/>
        <v>0</v>
      </c>
      <c r="GY65" s="171">
        <f t="shared" ca="1" si="109"/>
        <v>0</v>
      </c>
      <c r="GZ65" s="171">
        <f t="shared" ca="1" si="110"/>
        <v>0</v>
      </c>
      <c r="HA65" s="172">
        <f t="shared" ca="1" si="111"/>
        <v>0</v>
      </c>
      <c r="HB65" s="216">
        <f t="shared" ca="1" si="112"/>
        <v>1</v>
      </c>
      <c r="HC65" s="172">
        <f t="shared" ca="1" si="113"/>
        <v>0</v>
      </c>
      <c r="HD65" s="173">
        <f t="shared" ca="1" si="46"/>
        <v>0</v>
      </c>
      <c r="HE65" s="174">
        <f t="shared" ca="1" si="47"/>
        <v>0</v>
      </c>
      <c r="HF65" s="175">
        <f t="shared" ca="1" si="48"/>
        <v>0</v>
      </c>
      <c r="HG65" s="176" t="str">
        <f t="shared" ca="1" si="114"/>
        <v/>
      </c>
      <c r="HH65" s="177">
        <f t="shared" ca="1" si="115"/>
        <v>0</v>
      </c>
      <c r="HI65" s="217" t="str">
        <f t="shared" ca="1" si="116"/>
        <v/>
      </c>
      <c r="HJ65" s="207">
        <f t="shared" ca="1" si="117"/>
        <v>0</v>
      </c>
      <c r="HK65" s="220">
        <f t="shared" ca="1" si="118"/>
        <v>1</v>
      </c>
      <c r="HL65" s="190">
        <f t="shared" ca="1" si="119"/>
        <v>0</v>
      </c>
      <c r="HN65" s="167" t="str">
        <f t="shared" ca="1" si="125"/>
        <v/>
      </c>
      <c r="HO65" s="167" t="str">
        <f t="shared" ca="1" si="125"/>
        <v/>
      </c>
      <c r="HP65" s="167" t="str">
        <f t="shared" ca="1" si="125"/>
        <v/>
      </c>
      <c r="HQ65" s="167" t="str">
        <f t="shared" ca="1" si="125"/>
        <v/>
      </c>
      <c r="HR65" s="167" t="str">
        <f t="shared" ca="1" si="125"/>
        <v/>
      </c>
      <c r="HS65" s="167" t="str">
        <f t="shared" ca="1" si="125"/>
        <v/>
      </c>
      <c r="HT65" s="167" t="str">
        <f t="shared" ca="1" si="126"/>
        <v/>
      </c>
      <c r="HU65" s="167" t="str">
        <f t="shared" ca="1" si="126"/>
        <v/>
      </c>
      <c r="HV65" s="167" t="str">
        <f t="shared" ca="1" si="126"/>
        <v/>
      </c>
      <c r="HW65" s="167" t="str">
        <f t="shared" ca="1" si="126"/>
        <v/>
      </c>
      <c r="HX65" s="167" t="str">
        <f t="shared" ca="1" si="126"/>
        <v/>
      </c>
      <c r="HY65" s="167" t="str">
        <f t="shared" ca="1" si="126"/>
        <v/>
      </c>
      <c r="HZ65" s="167">
        <f t="shared" ca="1" si="120"/>
        <v>0</v>
      </c>
      <c r="IA65" s="215">
        <f t="shared" ca="1" si="121"/>
        <v>0</v>
      </c>
    </row>
    <row r="66" spans="2:235" x14ac:dyDescent="0.15">
      <c r="B66" s="135">
        <v>52</v>
      </c>
      <c r="C66" s="492"/>
      <c r="D66" s="493"/>
      <c r="E66" s="498"/>
      <c r="F66" s="499"/>
      <c r="G66" s="18"/>
      <c r="H66" s="3"/>
      <c r="I66" s="3"/>
      <c r="J66" s="4"/>
      <c r="K66" s="500"/>
      <c r="L66" s="501"/>
      <c r="M66" s="200"/>
      <c r="N66" s="19"/>
      <c r="O66" s="11"/>
      <c r="P66" s="19"/>
      <c r="Q66" s="11"/>
      <c r="R66" s="3"/>
      <c r="S66" s="5"/>
      <c r="T66" s="6"/>
      <c r="U66" s="1"/>
      <c r="V66" s="8"/>
      <c r="W66" s="2"/>
      <c r="X66" s="8"/>
      <c r="Y66" s="9"/>
      <c r="Z66" s="10"/>
      <c r="AA66" s="9"/>
      <c r="AB66" s="10"/>
      <c r="AC66" s="9"/>
      <c r="AD66" s="10"/>
      <c r="AE66" s="9"/>
      <c r="AF66" s="10"/>
      <c r="AG66" s="9"/>
      <c r="AH66" s="10"/>
      <c r="AI66" s="9"/>
      <c r="AJ66" s="15"/>
      <c r="AK66" s="16"/>
      <c r="AL66" s="15"/>
      <c r="AM66" s="16"/>
      <c r="AN66" s="15"/>
      <c r="AO66" s="16"/>
      <c r="AP66" s="15"/>
      <c r="AQ66" s="16"/>
      <c r="AR66" s="15"/>
      <c r="AS66" s="16"/>
      <c r="AT66" s="15"/>
      <c r="AU66" s="16"/>
      <c r="AV66" s="206"/>
      <c r="AW66" s="202"/>
      <c r="AX66" s="12"/>
      <c r="AY66" s="19"/>
      <c r="AZ66" s="209"/>
      <c r="BA66" s="203"/>
      <c r="BB66" s="205" t="str">
        <f t="shared" ca="1" si="4"/>
        <v/>
      </c>
      <c r="BC66" s="201"/>
      <c r="BD66" s="201"/>
      <c r="BE66" s="136">
        <f t="shared" ca="1" si="51"/>
        <v>0</v>
      </c>
      <c r="BF66" s="137"/>
      <c r="BG66" s="138" t="str">
        <f t="shared" ca="1" si="52"/>
        <v>○</v>
      </c>
      <c r="BH66" s="138" t="str">
        <f t="shared" ca="1" si="53"/>
        <v/>
      </c>
      <c r="BI66" s="138"/>
      <c r="BJ66" s="138" t="str">
        <f t="shared" ca="1" si="54"/>
        <v/>
      </c>
      <c r="BK66" s="138" t="str">
        <f t="shared" ca="1" si="55"/>
        <v>○</v>
      </c>
      <c r="BL66" s="138"/>
      <c r="BM66" s="138"/>
      <c r="BN66" s="138" t="str">
        <f t="shared" ca="1" si="56"/>
        <v/>
      </c>
      <c r="BO66" s="138" t="str">
        <f t="shared" ca="1" si="57"/>
        <v>○</v>
      </c>
      <c r="BP66" s="138" t="str">
        <f t="shared" ca="1" si="58"/>
        <v/>
      </c>
      <c r="BQ66" s="138"/>
      <c r="BR66" s="178"/>
      <c r="BS66" s="180"/>
      <c r="BT66" s="180"/>
      <c r="BU66" s="180"/>
      <c r="BV66" s="180"/>
      <c r="BW66" s="180"/>
      <c r="BX66" s="180"/>
      <c r="BY66" s="180"/>
      <c r="BZ66" s="180"/>
      <c r="CA66" s="180"/>
      <c r="CB66" s="180"/>
      <c r="CC66" s="180"/>
      <c r="CD66" s="180"/>
      <c r="CE66" s="181"/>
      <c r="CF66" s="26">
        <v>65</v>
      </c>
      <c r="CG66" s="142">
        <f t="shared" ca="1" si="59"/>
        <v>52</v>
      </c>
      <c r="CH66" s="494">
        <f t="shared" ca="1" si="60"/>
        <v>0</v>
      </c>
      <c r="CI66" s="495"/>
      <c r="CJ66" s="496">
        <f t="shared" ca="1" si="61"/>
        <v>0</v>
      </c>
      <c r="CK66" s="497"/>
      <c r="CL66" s="143">
        <f t="shared" ca="1" si="62"/>
        <v>0</v>
      </c>
      <c r="CM66" s="142">
        <f t="shared" ca="1" si="63"/>
        <v>0</v>
      </c>
      <c r="CN66" s="144">
        <f t="shared" ca="1" si="64"/>
        <v>0</v>
      </c>
      <c r="CO66" s="145">
        <f t="shared" ca="1" si="65"/>
        <v>0</v>
      </c>
      <c r="CP66" s="494">
        <f t="shared" ca="1" si="66"/>
        <v>0</v>
      </c>
      <c r="CQ66" s="495"/>
      <c r="CR66" s="212">
        <f t="shared" ca="1" si="67"/>
        <v>1</v>
      </c>
      <c r="CS66" s="146">
        <f t="shared" ca="1" si="68"/>
        <v>0</v>
      </c>
      <c r="CT66" s="247">
        <f t="shared" ca="1" si="69"/>
        <v>12</v>
      </c>
      <c r="CU66" s="147">
        <f t="shared" ca="1" si="70"/>
        <v>0</v>
      </c>
      <c r="CV66" s="148">
        <f t="shared" ca="1" si="71"/>
        <v>0</v>
      </c>
      <c r="CW66" s="149">
        <f t="shared" ca="1" si="72"/>
        <v>0</v>
      </c>
      <c r="CX66" s="248">
        <f t="shared" ca="1" si="73"/>
        <v>0</v>
      </c>
      <c r="CY66" s="249">
        <f t="shared" ca="1" si="74"/>
        <v>0</v>
      </c>
      <c r="CZ66" s="142">
        <f t="shared" ca="1" si="75"/>
        <v>0</v>
      </c>
      <c r="DA66" s="150">
        <f t="shared" ca="1" si="76"/>
        <v>0</v>
      </c>
      <c r="DB66" s="149">
        <f t="shared" ca="1" si="77"/>
        <v>0</v>
      </c>
      <c r="DC66" s="149">
        <f t="shared" ca="1" si="78"/>
        <v>0</v>
      </c>
      <c r="DD66" s="142">
        <f t="shared" ca="1" si="79"/>
        <v>0</v>
      </c>
      <c r="DE66" s="213">
        <f t="shared" ca="1" si="80"/>
        <v>0</v>
      </c>
      <c r="DF66" s="142">
        <f t="shared" ca="1" si="81"/>
        <v>0</v>
      </c>
      <c r="DG66" s="151">
        <f t="shared" ca="1" si="82"/>
        <v>0</v>
      </c>
      <c r="DH66" s="152">
        <f t="shared" ca="1" si="83"/>
        <v>0</v>
      </c>
      <c r="DI66" s="213">
        <f t="shared" ca="1" si="84"/>
        <v>0</v>
      </c>
      <c r="DJ66" s="153"/>
      <c r="DK66" s="154">
        <f t="shared" ca="1" si="85"/>
        <v>0</v>
      </c>
      <c r="DL66" s="154">
        <f t="shared" ca="1" si="86"/>
        <v>0</v>
      </c>
      <c r="DM66" s="155">
        <f t="shared" ca="1" si="87"/>
        <v>0</v>
      </c>
      <c r="DN66" s="156">
        <f t="shared" ca="1" si="88"/>
        <v>1</v>
      </c>
      <c r="DO66" s="153"/>
      <c r="DP66" s="157">
        <f t="shared" ca="1" si="89"/>
        <v>0</v>
      </c>
      <c r="DQ66" s="158">
        <f t="shared" ca="1" si="90"/>
        <v>0</v>
      </c>
      <c r="DR66" s="158">
        <f t="shared" ca="1" si="5"/>
        <v>0</v>
      </c>
      <c r="DS66" s="158" t="str">
        <f t="shared" ca="1" si="91"/>
        <v/>
      </c>
      <c r="DT66" s="158">
        <f t="shared" ca="1" si="92"/>
        <v>0</v>
      </c>
      <c r="DU66" s="158" t="str">
        <f t="shared" ca="1" si="6"/>
        <v/>
      </c>
      <c r="DV66" s="159"/>
      <c r="DW66" s="157">
        <f t="shared" ca="1" si="7"/>
        <v>0</v>
      </c>
      <c r="DX66" s="151">
        <f t="shared" ca="1" si="8"/>
        <v>0</v>
      </c>
      <c r="DY66" s="151">
        <f t="shared" ca="1" si="9"/>
        <v>0</v>
      </c>
      <c r="DZ66" s="151">
        <f t="shared" ca="1" si="10"/>
        <v>0</v>
      </c>
      <c r="EA66" s="151">
        <f t="shared" ca="1" si="11"/>
        <v>0</v>
      </c>
      <c r="EB66" s="151">
        <f t="shared" ca="1" si="12"/>
        <v>0</v>
      </c>
      <c r="EC66" s="151">
        <f t="shared" ca="1" si="13"/>
        <v>0</v>
      </c>
      <c r="ED66" s="151">
        <f t="shared" ca="1" si="14"/>
        <v>0</v>
      </c>
      <c r="EE66" s="151">
        <f t="shared" ca="1" si="15"/>
        <v>0</v>
      </c>
      <c r="EF66" s="151">
        <f t="shared" ca="1" si="16"/>
        <v>0</v>
      </c>
      <c r="EG66" s="151">
        <f t="shared" ca="1" si="17"/>
        <v>0</v>
      </c>
      <c r="EH66" s="151">
        <f t="shared" ca="1" si="18"/>
        <v>0</v>
      </c>
      <c r="EI66" s="158">
        <f t="shared" ca="1" si="127"/>
        <v>0</v>
      </c>
      <c r="EJ66" s="158">
        <f t="shared" ca="1" si="127"/>
        <v>0</v>
      </c>
      <c r="EK66" s="158">
        <f t="shared" ca="1" si="127"/>
        <v>0</v>
      </c>
      <c r="EL66" s="158">
        <f t="shared" ca="1" si="127"/>
        <v>0</v>
      </c>
      <c r="EM66" s="158">
        <f t="shared" ca="1" si="127"/>
        <v>0</v>
      </c>
      <c r="EN66" s="158">
        <f t="shared" ca="1" si="127"/>
        <v>0</v>
      </c>
      <c r="EO66" s="158">
        <f t="shared" ca="1" si="127"/>
        <v>0</v>
      </c>
      <c r="EP66" s="158">
        <f t="shared" ca="1" si="127"/>
        <v>0</v>
      </c>
      <c r="EQ66" s="158">
        <f t="shared" ca="1" si="127"/>
        <v>0</v>
      </c>
      <c r="ER66" s="158">
        <f t="shared" ca="1" si="127"/>
        <v>0</v>
      </c>
      <c r="ES66" s="158">
        <f t="shared" ca="1" si="127"/>
        <v>0</v>
      </c>
      <c r="ET66" s="158">
        <f t="shared" ca="1" si="127"/>
        <v>0</v>
      </c>
      <c r="EU66" s="160">
        <f t="shared" ca="1" si="94"/>
        <v>0</v>
      </c>
      <c r="EV66" s="158" t="str">
        <f t="shared" ca="1" si="129"/>
        <v/>
      </c>
      <c r="EW66" s="158" t="str">
        <f t="shared" ca="1" si="129"/>
        <v/>
      </c>
      <c r="EX66" s="158" t="str">
        <f t="shared" ca="1" si="129"/>
        <v/>
      </c>
      <c r="EY66" s="158" t="str">
        <f t="shared" ca="1" si="128"/>
        <v/>
      </c>
      <c r="EZ66" s="158" t="str">
        <f t="shared" ca="1" si="128"/>
        <v/>
      </c>
      <c r="FA66" s="158" t="str">
        <f t="shared" ca="1" si="128"/>
        <v/>
      </c>
      <c r="FB66" s="158" t="str">
        <f t="shared" ca="1" si="128"/>
        <v/>
      </c>
      <c r="FC66" s="158" t="str">
        <f t="shared" ca="1" si="128"/>
        <v/>
      </c>
      <c r="FD66" s="158" t="str">
        <f t="shared" ca="1" si="128"/>
        <v/>
      </c>
      <c r="FE66" s="158" t="str">
        <f t="shared" ca="1" si="128"/>
        <v/>
      </c>
      <c r="FF66" s="158" t="str">
        <f t="shared" ca="1" si="128"/>
        <v/>
      </c>
      <c r="FG66" s="158" t="str">
        <f t="shared" ca="1" si="128"/>
        <v/>
      </c>
      <c r="FH66" s="160">
        <f t="shared" ca="1" si="95"/>
        <v>0</v>
      </c>
      <c r="FI66" s="158">
        <f t="shared" ca="1" si="96"/>
        <v>0</v>
      </c>
      <c r="FJ66" s="159"/>
      <c r="FK66" s="158">
        <f t="shared" ca="1" si="97"/>
        <v>0</v>
      </c>
      <c r="FL66" s="158">
        <f t="shared" ca="1" si="98"/>
        <v>0</v>
      </c>
      <c r="FM66" s="158">
        <f t="shared" ca="1" si="99"/>
        <v>0</v>
      </c>
      <c r="FN66" s="158">
        <f t="shared" ca="1" si="100"/>
        <v>0</v>
      </c>
      <c r="FO66" s="159"/>
      <c r="FP66" s="164" t="str">
        <f t="shared" ca="1" si="21"/>
        <v/>
      </c>
      <c r="FQ66" s="214" t="str">
        <f t="shared" ca="1" si="101"/>
        <v/>
      </c>
      <c r="FR66" s="165" t="str">
        <f t="shared" ca="1" si="102"/>
        <v/>
      </c>
      <c r="FS66" s="166"/>
      <c r="FT66" s="167">
        <f t="shared" ca="1" si="22"/>
        <v>0</v>
      </c>
      <c r="FU66" s="168">
        <f t="shared" ca="1" si="23"/>
        <v>0</v>
      </c>
      <c r="FV66" s="168">
        <f t="shared" ca="1" si="24"/>
        <v>0</v>
      </c>
      <c r="FW66" s="168">
        <f t="shared" ca="1" si="25"/>
        <v>0</v>
      </c>
      <c r="FX66" s="168">
        <f t="shared" ca="1" si="26"/>
        <v>0</v>
      </c>
      <c r="FY66" s="168">
        <f t="shared" ca="1" si="27"/>
        <v>0</v>
      </c>
      <c r="FZ66" s="168">
        <f t="shared" ca="1" si="103"/>
        <v>0</v>
      </c>
      <c r="GA66" s="168">
        <f t="shared" ca="1" si="28"/>
        <v>0</v>
      </c>
      <c r="GB66" s="168">
        <f t="shared" ca="1" si="29"/>
        <v>0</v>
      </c>
      <c r="GC66" s="168">
        <f t="shared" ca="1" si="30"/>
        <v>0</v>
      </c>
      <c r="GD66" s="168">
        <f t="shared" ca="1" si="31"/>
        <v>0</v>
      </c>
      <c r="GE66" s="168">
        <f t="shared" ca="1" si="32"/>
        <v>0</v>
      </c>
      <c r="GF66" s="168">
        <f t="shared" ca="1" si="33"/>
        <v>0</v>
      </c>
      <c r="GG66" s="167">
        <f t="shared" ca="1" si="104"/>
        <v>0</v>
      </c>
      <c r="GH66" s="167">
        <f t="shared" ca="1" si="105"/>
        <v>0</v>
      </c>
      <c r="GI66" s="167">
        <f t="shared" ca="1" si="106"/>
        <v>0</v>
      </c>
      <c r="GJ66" s="167">
        <f t="shared" ca="1" si="107"/>
        <v>0</v>
      </c>
      <c r="GK66" s="167">
        <f t="shared" ca="1" si="108"/>
        <v>0</v>
      </c>
      <c r="GL66" s="163"/>
      <c r="GM66" s="169">
        <f t="shared" ca="1" si="34"/>
        <v>0</v>
      </c>
      <c r="GN66" s="169">
        <f t="shared" ca="1" si="35"/>
        <v>0</v>
      </c>
      <c r="GO66" s="169">
        <f t="shared" ca="1" si="36"/>
        <v>0</v>
      </c>
      <c r="GP66" s="169">
        <f t="shared" ca="1" si="37"/>
        <v>0</v>
      </c>
      <c r="GQ66" s="169">
        <f t="shared" ca="1" si="38"/>
        <v>0</v>
      </c>
      <c r="GR66" s="169">
        <f t="shared" ca="1" si="39"/>
        <v>0</v>
      </c>
      <c r="GS66" s="169">
        <f t="shared" ca="1" si="40"/>
        <v>0</v>
      </c>
      <c r="GT66" s="169">
        <f t="shared" ca="1" si="41"/>
        <v>0</v>
      </c>
      <c r="GU66" s="169">
        <f t="shared" ca="1" si="42"/>
        <v>0</v>
      </c>
      <c r="GV66" s="169">
        <f t="shared" ca="1" si="43"/>
        <v>0</v>
      </c>
      <c r="GW66" s="169">
        <f t="shared" ca="1" si="44"/>
        <v>0</v>
      </c>
      <c r="GX66" s="170">
        <f t="shared" ca="1" si="45"/>
        <v>0</v>
      </c>
      <c r="GY66" s="171">
        <f t="shared" ca="1" si="109"/>
        <v>0</v>
      </c>
      <c r="GZ66" s="171">
        <f t="shared" ca="1" si="110"/>
        <v>0</v>
      </c>
      <c r="HA66" s="172">
        <f t="shared" ca="1" si="111"/>
        <v>0</v>
      </c>
      <c r="HB66" s="216">
        <f t="shared" ca="1" si="112"/>
        <v>1</v>
      </c>
      <c r="HC66" s="172">
        <f t="shared" ca="1" si="113"/>
        <v>0</v>
      </c>
      <c r="HD66" s="173">
        <f t="shared" ca="1" si="46"/>
        <v>0</v>
      </c>
      <c r="HE66" s="174">
        <f t="shared" ca="1" si="47"/>
        <v>0</v>
      </c>
      <c r="HF66" s="175">
        <f t="shared" ca="1" si="48"/>
        <v>0</v>
      </c>
      <c r="HG66" s="176" t="str">
        <f t="shared" ca="1" si="114"/>
        <v/>
      </c>
      <c r="HH66" s="177">
        <f t="shared" ca="1" si="115"/>
        <v>0</v>
      </c>
      <c r="HI66" s="217" t="str">
        <f t="shared" ca="1" si="116"/>
        <v/>
      </c>
      <c r="HJ66" s="207">
        <f t="shared" ca="1" si="117"/>
        <v>0</v>
      </c>
      <c r="HK66" s="220">
        <f t="shared" ca="1" si="118"/>
        <v>1</v>
      </c>
      <c r="HL66" s="190">
        <f t="shared" ca="1" si="119"/>
        <v>0</v>
      </c>
      <c r="HN66" s="167" t="str">
        <f t="shared" ca="1" si="125"/>
        <v/>
      </c>
      <c r="HO66" s="167" t="str">
        <f t="shared" ca="1" si="125"/>
        <v/>
      </c>
      <c r="HP66" s="167" t="str">
        <f t="shared" ca="1" si="125"/>
        <v/>
      </c>
      <c r="HQ66" s="167" t="str">
        <f t="shared" ca="1" si="125"/>
        <v/>
      </c>
      <c r="HR66" s="167" t="str">
        <f t="shared" ca="1" si="125"/>
        <v/>
      </c>
      <c r="HS66" s="167" t="str">
        <f t="shared" ca="1" si="125"/>
        <v/>
      </c>
      <c r="HT66" s="167" t="str">
        <f t="shared" ca="1" si="126"/>
        <v/>
      </c>
      <c r="HU66" s="167" t="str">
        <f t="shared" ca="1" si="126"/>
        <v/>
      </c>
      <c r="HV66" s="167" t="str">
        <f t="shared" ca="1" si="126"/>
        <v/>
      </c>
      <c r="HW66" s="167" t="str">
        <f t="shared" ca="1" si="126"/>
        <v/>
      </c>
      <c r="HX66" s="167" t="str">
        <f t="shared" ca="1" si="126"/>
        <v/>
      </c>
      <c r="HY66" s="167" t="str">
        <f t="shared" ca="1" si="126"/>
        <v/>
      </c>
      <c r="HZ66" s="167">
        <f t="shared" ca="1" si="120"/>
        <v>0</v>
      </c>
      <c r="IA66" s="215">
        <f t="shared" ca="1" si="121"/>
        <v>0</v>
      </c>
    </row>
    <row r="67" spans="2:235" x14ac:dyDescent="0.15">
      <c r="B67" s="135">
        <v>53</v>
      </c>
      <c r="C67" s="492"/>
      <c r="D67" s="493"/>
      <c r="E67" s="498"/>
      <c r="F67" s="499"/>
      <c r="G67" s="18"/>
      <c r="H67" s="3"/>
      <c r="I67" s="3"/>
      <c r="J67" s="4"/>
      <c r="K67" s="500"/>
      <c r="L67" s="501"/>
      <c r="M67" s="200"/>
      <c r="N67" s="19"/>
      <c r="O67" s="11"/>
      <c r="P67" s="19"/>
      <c r="Q67" s="11"/>
      <c r="R67" s="3"/>
      <c r="S67" s="5"/>
      <c r="T67" s="6"/>
      <c r="U67" s="1"/>
      <c r="V67" s="8"/>
      <c r="W67" s="2"/>
      <c r="X67" s="8"/>
      <c r="Y67" s="9"/>
      <c r="Z67" s="10"/>
      <c r="AA67" s="9"/>
      <c r="AB67" s="10"/>
      <c r="AC67" s="9"/>
      <c r="AD67" s="10"/>
      <c r="AE67" s="9"/>
      <c r="AF67" s="10"/>
      <c r="AG67" s="9"/>
      <c r="AH67" s="10"/>
      <c r="AI67" s="9"/>
      <c r="AJ67" s="15"/>
      <c r="AK67" s="16"/>
      <c r="AL67" s="15"/>
      <c r="AM67" s="16"/>
      <c r="AN67" s="15"/>
      <c r="AO67" s="16"/>
      <c r="AP67" s="15"/>
      <c r="AQ67" s="16"/>
      <c r="AR67" s="15"/>
      <c r="AS67" s="16"/>
      <c r="AT67" s="15"/>
      <c r="AU67" s="16"/>
      <c r="AV67" s="206"/>
      <c r="AW67" s="202"/>
      <c r="AX67" s="12"/>
      <c r="AY67" s="19"/>
      <c r="AZ67" s="209"/>
      <c r="BA67" s="203"/>
      <c r="BB67" s="205" t="str">
        <f t="shared" ca="1" si="4"/>
        <v/>
      </c>
      <c r="BC67" s="201"/>
      <c r="BD67" s="201"/>
      <c r="BE67" s="136">
        <f t="shared" ca="1" si="51"/>
        <v>0</v>
      </c>
      <c r="BF67" s="137"/>
      <c r="BG67" s="138" t="str">
        <f t="shared" ca="1" si="52"/>
        <v>○</v>
      </c>
      <c r="BH67" s="138" t="str">
        <f t="shared" ca="1" si="53"/>
        <v/>
      </c>
      <c r="BI67" s="138"/>
      <c r="BJ67" s="138" t="str">
        <f t="shared" ca="1" si="54"/>
        <v/>
      </c>
      <c r="BK67" s="138" t="str">
        <f t="shared" ca="1" si="55"/>
        <v>○</v>
      </c>
      <c r="BL67" s="138"/>
      <c r="BM67" s="138"/>
      <c r="BN67" s="138" t="str">
        <f t="shared" ca="1" si="56"/>
        <v/>
      </c>
      <c r="BO67" s="138" t="str">
        <f t="shared" ca="1" si="57"/>
        <v>○</v>
      </c>
      <c r="BP67" s="138" t="str">
        <f t="shared" ca="1" si="58"/>
        <v/>
      </c>
      <c r="BQ67" s="138"/>
      <c r="BR67" s="178"/>
      <c r="BS67" s="180"/>
      <c r="BT67" s="180"/>
      <c r="BU67" s="180"/>
      <c r="BV67" s="180"/>
      <c r="BW67" s="180"/>
      <c r="BX67" s="180"/>
      <c r="BY67" s="180"/>
      <c r="BZ67" s="180"/>
      <c r="CA67" s="180"/>
      <c r="CB67" s="180"/>
      <c r="CC67" s="180"/>
      <c r="CD67" s="180"/>
      <c r="CE67" s="181"/>
      <c r="CF67" s="26">
        <v>66</v>
      </c>
      <c r="CG67" s="142">
        <f t="shared" ca="1" si="59"/>
        <v>53</v>
      </c>
      <c r="CH67" s="494">
        <f t="shared" ca="1" si="60"/>
        <v>0</v>
      </c>
      <c r="CI67" s="495"/>
      <c r="CJ67" s="496">
        <f t="shared" ca="1" si="61"/>
        <v>0</v>
      </c>
      <c r="CK67" s="497"/>
      <c r="CL67" s="143">
        <f t="shared" ca="1" si="62"/>
        <v>0</v>
      </c>
      <c r="CM67" s="142">
        <f t="shared" ca="1" si="63"/>
        <v>0</v>
      </c>
      <c r="CN67" s="144">
        <f t="shared" ca="1" si="64"/>
        <v>0</v>
      </c>
      <c r="CO67" s="145">
        <f t="shared" ca="1" si="65"/>
        <v>0</v>
      </c>
      <c r="CP67" s="494">
        <f t="shared" ca="1" si="66"/>
        <v>0</v>
      </c>
      <c r="CQ67" s="495"/>
      <c r="CR67" s="212">
        <f t="shared" ca="1" si="67"/>
        <v>1</v>
      </c>
      <c r="CS67" s="146">
        <f t="shared" ca="1" si="68"/>
        <v>0</v>
      </c>
      <c r="CT67" s="247">
        <f t="shared" ca="1" si="69"/>
        <v>12</v>
      </c>
      <c r="CU67" s="147">
        <f t="shared" ca="1" si="70"/>
        <v>0</v>
      </c>
      <c r="CV67" s="148">
        <f t="shared" ca="1" si="71"/>
        <v>0</v>
      </c>
      <c r="CW67" s="149">
        <f t="shared" ca="1" si="72"/>
        <v>0</v>
      </c>
      <c r="CX67" s="248">
        <f t="shared" ca="1" si="73"/>
        <v>0</v>
      </c>
      <c r="CY67" s="249">
        <f t="shared" ca="1" si="74"/>
        <v>0</v>
      </c>
      <c r="CZ67" s="142">
        <f t="shared" ca="1" si="75"/>
        <v>0</v>
      </c>
      <c r="DA67" s="150">
        <f t="shared" ca="1" si="76"/>
        <v>0</v>
      </c>
      <c r="DB67" s="149">
        <f t="shared" ca="1" si="77"/>
        <v>0</v>
      </c>
      <c r="DC67" s="149">
        <f t="shared" ca="1" si="78"/>
        <v>0</v>
      </c>
      <c r="DD67" s="142">
        <f t="shared" ca="1" si="79"/>
        <v>0</v>
      </c>
      <c r="DE67" s="213">
        <f t="shared" ca="1" si="80"/>
        <v>0</v>
      </c>
      <c r="DF67" s="142">
        <f t="shared" ca="1" si="81"/>
        <v>0</v>
      </c>
      <c r="DG67" s="151">
        <f t="shared" ca="1" si="82"/>
        <v>0</v>
      </c>
      <c r="DH67" s="152">
        <f t="shared" ca="1" si="83"/>
        <v>0</v>
      </c>
      <c r="DI67" s="213">
        <f t="shared" ca="1" si="84"/>
        <v>0</v>
      </c>
      <c r="DJ67" s="153"/>
      <c r="DK67" s="154">
        <f t="shared" ca="1" si="85"/>
        <v>0</v>
      </c>
      <c r="DL67" s="154">
        <f t="shared" ca="1" si="86"/>
        <v>0</v>
      </c>
      <c r="DM67" s="155">
        <f t="shared" ca="1" si="87"/>
        <v>0</v>
      </c>
      <c r="DN67" s="156">
        <f t="shared" ca="1" si="88"/>
        <v>1</v>
      </c>
      <c r="DO67" s="153"/>
      <c r="DP67" s="157">
        <f t="shared" ca="1" si="89"/>
        <v>0</v>
      </c>
      <c r="DQ67" s="158">
        <f t="shared" ca="1" si="90"/>
        <v>0</v>
      </c>
      <c r="DR67" s="158">
        <f t="shared" ca="1" si="5"/>
        <v>0</v>
      </c>
      <c r="DS67" s="158" t="str">
        <f t="shared" ca="1" si="91"/>
        <v/>
      </c>
      <c r="DT67" s="158">
        <f t="shared" ca="1" si="92"/>
        <v>0</v>
      </c>
      <c r="DU67" s="158" t="str">
        <f t="shared" ca="1" si="6"/>
        <v/>
      </c>
      <c r="DV67" s="159"/>
      <c r="DW67" s="157">
        <f t="shared" ca="1" si="7"/>
        <v>0</v>
      </c>
      <c r="DX67" s="151">
        <f t="shared" ca="1" si="8"/>
        <v>0</v>
      </c>
      <c r="DY67" s="151">
        <f t="shared" ca="1" si="9"/>
        <v>0</v>
      </c>
      <c r="DZ67" s="151">
        <f t="shared" ca="1" si="10"/>
        <v>0</v>
      </c>
      <c r="EA67" s="151">
        <f t="shared" ca="1" si="11"/>
        <v>0</v>
      </c>
      <c r="EB67" s="151">
        <f t="shared" ca="1" si="12"/>
        <v>0</v>
      </c>
      <c r="EC67" s="151">
        <f t="shared" ca="1" si="13"/>
        <v>0</v>
      </c>
      <c r="ED67" s="151">
        <f t="shared" ca="1" si="14"/>
        <v>0</v>
      </c>
      <c r="EE67" s="151">
        <f t="shared" ca="1" si="15"/>
        <v>0</v>
      </c>
      <c r="EF67" s="151">
        <f t="shared" ca="1" si="16"/>
        <v>0</v>
      </c>
      <c r="EG67" s="151">
        <f t="shared" ca="1" si="17"/>
        <v>0</v>
      </c>
      <c r="EH67" s="151">
        <f t="shared" ca="1" si="18"/>
        <v>0</v>
      </c>
      <c r="EI67" s="158">
        <f t="shared" ca="1" si="127"/>
        <v>0</v>
      </c>
      <c r="EJ67" s="158">
        <f t="shared" ca="1" si="127"/>
        <v>0</v>
      </c>
      <c r="EK67" s="158">
        <f t="shared" ca="1" si="127"/>
        <v>0</v>
      </c>
      <c r="EL67" s="158">
        <f t="shared" ca="1" si="127"/>
        <v>0</v>
      </c>
      <c r="EM67" s="158">
        <f t="shared" ca="1" si="127"/>
        <v>0</v>
      </c>
      <c r="EN67" s="158">
        <f t="shared" ca="1" si="127"/>
        <v>0</v>
      </c>
      <c r="EO67" s="158">
        <f t="shared" ca="1" si="127"/>
        <v>0</v>
      </c>
      <c r="EP67" s="158">
        <f t="shared" ca="1" si="127"/>
        <v>0</v>
      </c>
      <c r="EQ67" s="158">
        <f t="shared" ca="1" si="127"/>
        <v>0</v>
      </c>
      <c r="ER67" s="158">
        <f t="shared" ca="1" si="127"/>
        <v>0</v>
      </c>
      <c r="ES67" s="158">
        <f t="shared" ca="1" si="127"/>
        <v>0</v>
      </c>
      <c r="ET67" s="158">
        <f t="shared" ca="1" si="127"/>
        <v>0</v>
      </c>
      <c r="EU67" s="160">
        <f t="shared" ca="1" si="94"/>
        <v>0</v>
      </c>
      <c r="EV67" s="158" t="str">
        <f t="shared" ca="1" si="129"/>
        <v/>
      </c>
      <c r="EW67" s="158" t="str">
        <f t="shared" ca="1" si="129"/>
        <v/>
      </c>
      <c r="EX67" s="158" t="str">
        <f t="shared" ca="1" si="129"/>
        <v/>
      </c>
      <c r="EY67" s="158" t="str">
        <f t="shared" ca="1" si="128"/>
        <v/>
      </c>
      <c r="EZ67" s="158" t="str">
        <f t="shared" ca="1" si="128"/>
        <v/>
      </c>
      <c r="FA67" s="158" t="str">
        <f t="shared" ca="1" si="128"/>
        <v/>
      </c>
      <c r="FB67" s="158" t="str">
        <f t="shared" ca="1" si="128"/>
        <v/>
      </c>
      <c r="FC67" s="158" t="str">
        <f t="shared" ca="1" si="128"/>
        <v/>
      </c>
      <c r="FD67" s="158" t="str">
        <f t="shared" ca="1" si="128"/>
        <v/>
      </c>
      <c r="FE67" s="158" t="str">
        <f t="shared" ca="1" si="128"/>
        <v/>
      </c>
      <c r="FF67" s="158" t="str">
        <f t="shared" ca="1" si="128"/>
        <v/>
      </c>
      <c r="FG67" s="158" t="str">
        <f t="shared" ca="1" si="128"/>
        <v/>
      </c>
      <c r="FH67" s="160">
        <f t="shared" ca="1" si="95"/>
        <v>0</v>
      </c>
      <c r="FI67" s="158">
        <f t="shared" ca="1" si="96"/>
        <v>0</v>
      </c>
      <c r="FJ67" s="159"/>
      <c r="FK67" s="158">
        <f t="shared" ca="1" si="97"/>
        <v>0</v>
      </c>
      <c r="FL67" s="158">
        <f t="shared" ca="1" si="98"/>
        <v>0</v>
      </c>
      <c r="FM67" s="158">
        <f t="shared" ca="1" si="99"/>
        <v>0</v>
      </c>
      <c r="FN67" s="158">
        <f t="shared" ca="1" si="100"/>
        <v>0</v>
      </c>
      <c r="FO67" s="159"/>
      <c r="FP67" s="164" t="str">
        <f t="shared" ca="1" si="21"/>
        <v/>
      </c>
      <c r="FQ67" s="214" t="str">
        <f t="shared" ca="1" si="101"/>
        <v/>
      </c>
      <c r="FR67" s="165" t="str">
        <f t="shared" ca="1" si="102"/>
        <v/>
      </c>
      <c r="FS67" s="166"/>
      <c r="FT67" s="167">
        <f t="shared" ca="1" si="22"/>
        <v>0</v>
      </c>
      <c r="FU67" s="168">
        <f t="shared" ca="1" si="23"/>
        <v>0</v>
      </c>
      <c r="FV67" s="168">
        <f t="shared" ca="1" si="24"/>
        <v>0</v>
      </c>
      <c r="FW67" s="168">
        <f t="shared" ca="1" si="25"/>
        <v>0</v>
      </c>
      <c r="FX67" s="168">
        <f t="shared" ca="1" si="26"/>
        <v>0</v>
      </c>
      <c r="FY67" s="168">
        <f t="shared" ca="1" si="27"/>
        <v>0</v>
      </c>
      <c r="FZ67" s="168">
        <f t="shared" ca="1" si="103"/>
        <v>0</v>
      </c>
      <c r="GA67" s="168">
        <f t="shared" ca="1" si="28"/>
        <v>0</v>
      </c>
      <c r="GB67" s="168">
        <f t="shared" ca="1" si="29"/>
        <v>0</v>
      </c>
      <c r="GC67" s="168">
        <f t="shared" ca="1" si="30"/>
        <v>0</v>
      </c>
      <c r="GD67" s="168">
        <f t="shared" ca="1" si="31"/>
        <v>0</v>
      </c>
      <c r="GE67" s="168">
        <f t="shared" ca="1" si="32"/>
        <v>0</v>
      </c>
      <c r="GF67" s="168">
        <f t="shared" ca="1" si="33"/>
        <v>0</v>
      </c>
      <c r="GG67" s="167">
        <f t="shared" ca="1" si="104"/>
        <v>0</v>
      </c>
      <c r="GH67" s="167">
        <f t="shared" ca="1" si="105"/>
        <v>0</v>
      </c>
      <c r="GI67" s="167">
        <f t="shared" ca="1" si="106"/>
        <v>0</v>
      </c>
      <c r="GJ67" s="167">
        <f t="shared" ca="1" si="107"/>
        <v>0</v>
      </c>
      <c r="GK67" s="167">
        <f t="shared" ca="1" si="108"/>
        <v>0</v>
      </c>
      <c r="GL67" s="163"/>
      <c r="GM67" s="169">
        <f t="shared" ca="1" si="34"/>
        <v>0</v>
      </c>
      <c r="GN67" s="169">
        <f t="shared" ca="1" si="35"/>
        <v>0</v>
      </c>
      <c r="GO67" s="169">
        <f t="shared" ca="1" si="36"/>
        <v>0</v>
      </c>
      <c r="GP67" s="169">
        <f t="shared" ca="1" si="37"/>
        <v>0</v>
      </c>
      <c r="GQ67" s="169">
        <f t="shared" ca="1" si="38"/>
        <v>0</v>
      </c>
      <c r="GR67" s="169">
        <f t="shared" ca="1" si="39"/>
        <v>0</v>
      </c>
      <c r="GS67" s="169">
        <f t="shared" ca="1" si="40"/>
        <v>0</v>
      </c>
      <c r="GT67" s="169">
        <f t="shared" ca="1" si="41"/>
        <v>0</v>
      </c>
      <c r="GU67" s="169">
        <f t="shared" ca="1" si="42"/>
        <v>0</v>
      </c>
      <c r="GV67" s="169">
        <f t="shared" ca="1" si="43"/>
        <v>0</v>
      </c>
      <c r="GW67" s="169">
        <f t="shared" ca="1" si="44"/>
        <v>0</v>
      </c>
      <c r="GX67" s="170">
        <f t="shared" ca="1" si="45"/>
        <v>0</v>
      </c>
      <c r="GY67" s="171">
        <f t="shared" ca="1" si="109"/>
        <v>0</v>
      </c>
      <c r="GZ67" s="171">
        <f t="shared" ca="1" si="110"/>
        <v>0</v>
      </c>
      <c r="HA67" s="172">
        <f t="shared" ca="1" si="111"/>
        <v>0</v>
      </c>
      <c r="HB67" s="216">
        <f t="shared" ca="1" si="112"/>
        <v>1</v>
      </c>
      <c r="HC67" s="172">
        <f t="shared" ca="1" si="113"/>
        <v>0</v>
      </c>
      <c r="HD67" s="173">
        <f t="shared" ca="1" si="46"/>
        <v>0</v>
      </c>
      <c r="HE67" s="174">
        <f t="shared" ca="1" si="47"/>
        <v>0</v>
      </c>
      <c r="HF67" s="175">
        <f t="shared" ca="1" si="48"/>
        <v>0</v>
      </c>
      <c r="HG67" s="176" t="str">
        <f t="shared" ca="1" si="114"/>
        <v/>
      </c>
      <c r="HH67" s="177">
        <f t="shared" ca="1" si="115"/>
        <v>0</v>
      </c>
      <c r="HI67" s="217" t="str">
        <f t="shared" ca="1" si="116"/>
        <v/>
      </c>
      <c r="HJ67" s="207">
        <f t="shared" ca="1" si="117"/>
        <v>0</v>
      </c>
      <c r="HK67" s="220">
        <f t="shared" ca="1" si="118"/>
        <v>1</v>
      </c>
      <c r="HL67" s="190">
        <f t="shared" ca="1" si="119"/>
        <v>0</v>
      </c>
      <c r="HN67" s="167" t="str">
        <f t="shared" ca="1" si="125"/>
        <v/>
      </c>
      <c r="HO67" s="167" t="str">
        <f t="shared" ca="1" si="125"/>
        <v/>
      </c>
      <c r="HP67" s="167" t="str">
        <f t="shared" ca="1" si="125"/>
        <v/>
      </c>
      <c r="HQ67" s="167" t="str">
        <f t="shared" ca="1" si="125"/>
        <v/>
      </c>
      <c r="HR67" s="167" t="str">
        <f t="shared" ca="1" si="125"/>
        <v/>
      </c>
      <c r="HS67" s="167" t="str">
        <f t="shared" ca="1" si="125"/>
        <v/>
      </c>
      <c r="HT67" s="167" t="str">
        <f t="shared" ca="1" si="126"/>
        <v/>
      </c>
      <c r="HU67" s="167" t="str">
        <f t="shared" ca="1" si="126"/>
        <v/>
      </c>
      <c r="HV67" s="167" t="str">
        <f t="shared" ca="1" si="126"/>
        <v/>
      </c>
      <c r="HW67" s="167" t="str">
        <f t="shared" ca="1" si="126"/>
        <v/>
      </c>
      <c r="HX67" s="167" t="str">
        <f t="shared" ca="1" si="126"/>
        <v/>
      </c>
      <c r="HY67" s="167" t="str">
        <f t="shared" ca="1" si="126"/>
        <v/>
      </c>
      <c r="HZ67" s="167">
        <f t="shared" ca="1" si="120"/>
        <v>0</v>
      </c>
      <c r="IA67" s="215">
        <f t="shared" ca="1" si="121"/>
        <v>0</v>
      </c>
    </row>
    <row r="68" spans="2:235" x14ac:dyDescent="0.15">
      <c r="B68" s="135">
        <v>54</v>
      </c>
      <c r="C68" s="492"/>
      <c r="D68" s="493"/>
      <c r="E68" s="498"/>
      <c r="F68" s="499"/>
      <c r="G68" s="18"/>
      <c r="H68" s="3"/>
      <c r="I68" s="3"/>
      <c r="J68" s="4"/>
      <c r="K68" s="500"/>
      <c r="L68" s="501"/>
      <c r="M68" s="200"/>
      <c r="N68" s="19"/>
      <c r="O68" s="11"/>
      <c r="P68" s="19"/>
      <c r="Q68" s="11"/>
      <c r="R68" s="3"/>
      <c r="S68" s="5"/>
      <c r="T68" s="6"/>
      <c r="U68" s="1"/>
      <c r="V68" s="8"/>
      <c r="W68" s="2"/>
      <c r="X68" s="8"/>
      <c r="Y68" s="9"/>
      <c r="Z68" s="10"/>
      <c r="AA68" s="9"/>
      <c r="AB68" s="10"/>
      <c r="AC68" s="9"/>
      <c r="AD68" s="10"/>
      <c r="AE68" s="9"/>
      <c r="AF68" s="10"/>
      <c r="AG68" s="9"/>
      <c r="AH68" s="10"/>
      <c r="AI68" s="9"/>
      <c r="AJ68" s="15"/>
      <c r="AK68" s="16"/>
      <c r="AL68" s="15"/>
      <c r="AM68" s="16"/>
      <c r="AN68" s="15"/>
      <c r="AO68" s="16"/>
      <c r="AP68" s="15"/>
      <c r="AQ68" s="16"/>
      <c r="AR68" s="15"/>
      <c r="AS68" s="16"/>
      <c r="AT68" s="15"/>
      <c r="AU68" s="16"/>
      <c r="AV68" s="206"/>
      <c r="AW68" s="202"/>
      <c r="AX68" s="12"/>
      <c r="AY68" s="19"/>
      <c r="AZ68" s="209"/>
      <c r="BA68" s="203"/>
      <c r="BB68" s="205" t="str">
        <f t="shared" ca="1" si="4"/>
        <v/>
      </c>
      <c r="BC68" s="201"/>
      <c r="BD68" s="201"/>
      <c r="BE68" s="136">
        <f t="shared" ca="1" si="51"/>
        <v>0</v>
      </c>
      <c r="BF68" s="137"/>
      <c r="BG68" s="138" t="str">
        <f t="shared" ca="1" si="52"/>
        <v>○</v>
      </c>
      <c r="BH68" s="138" t="str">
        <f t="shared" ca="1" si="53"/>
        <v/>
      </c>
      <c r="BI68" s="138"/>
      <c r="BJ68" s="138" t="str">
        <f t="shared" ca="1" si="54"/>
        <v/>
      </c>
      <c r="BK68" s="138" t="str">
        <f t="shared" ca="1" si="55"/>
        <v>○</v>
      </c>
      <c r="BL68" s="138"/>
      <c r="BM68" s="138"/>
      <c r="BN68" s="138" t="str">
        <f t="shared" ca="1" si="56"/>
        <v/>
      </c>
      <c r="BO68" s="138" t="str">
        <f t="shared" ca="1" si="57"/>
        <v>○</v>
      </c>
      <c r="BP68" s="138" t="str">
        <f t="shared" ca="1" si="58"/>
        <v/>
      </c>
      <c r="BQ68" s="138"/>
      <c r="BR68" s="178"/>
      <c r="BS68" s="180"/>
      <c r="BT68" s="180"/>
      <c r="BU68" s="180"/>
      <c r="BV68" s="180"/>
      <c r="BW68" s="180"/>
      <c r="BX68" s="180"/>
      <c r="BY68" s="180"/>
      <c r="BZ68" s="180"/>
      <c r="CA68" s="180"/>
      <c r="CB68" s="180"/>
      <c r="CC68" s="180"/>
      <c r="CD68" s="180"/>
      <c r="CE68" s="181"/>
      <c r="CF68" s="26">
        <v>67</v>
      </c>
      <c r="CG68" s="142">
        <f t="shared" ca="1" si="59"/>
        <v>54</v>
      </c>
      <c r="CH68" s="494">
        <f t="shared" ca="1" si="60"/>
        <v>0</v>
      </c>
      <c r="CI68" s="495"/>
      <c r="CJ68" s="496">
        <f t="shared" ca="1" si="61"/>
        <v>0</v>
      </c>
      <c r="CK68" s="497"/>
      <c r="CL68" s="143">
        <f t="shared" ca="1" si="62"/>
        <v>0</v>
      </c>
      <c r="CM68" s="142">
        <f t="shared" ca="1" si="63"/>
        <v>0</v>
      </c>
      <c r="CN68" s="144">
        <f t="shared" ca="1" si="64"/>
        <v>0</v>
      </c>
      <c r="CO68" s="145">
        <f t="shared" ca="1" si="65"/>
        <v>0</v>
      </c>
      <c r="CP68" s="494">
        <f t="shared" ca="1" si="66"/>
        <v>0</v>
      </c>
      <c r="CQ68" s="495"/>
      <c r="CR68" s="212">
        <f t="shared" ca="1" si="67"/>
        <v>1</v>
      </c>
      <c r="CS68" s="146">
        <f t="shared" ca="1" si="68"/>
        <v>0</v>
      </c>
      <c r="CT68" s="247">
        <f t="shared" ca="1" si="69"/>
        <v>12</v>
      </c>
      <c r="CU68" s="147">
        <f t="shared" ca="1" si="70"/>
        <v>0</v>
      </c>
      <c r="CV68" s="148">
        <f t="shared" ca="1" si="71"/>
        <v>0</v>
      </c>
      <c r="CW68" s="149">
        <f t="shared" ca="1" si="72"/>
        <v>0</v>
      </c>
      <c r="CX68" s="248">
        <f t="shared" ca="1" si="73"/>
        <v>0</v>
      </c>
      <c r="CY68" s="249">
        <f t="shared" ca="1" si="74"/>
        <v>0</v>
      </c>
      <c r="CZ68" s="142">
        <f t="shared" ca="1" si="75"/>
        <v>0</v>
      </c>
      <c r="DA68" s="150">
        <f t="shared" ca="1" si="76"/>
        <v>0</v>
      </c>
      <c r="DB68" s="149">
        <f t="shared" ca="1" si="77"/>
        <v>0</v>
      </c>
      <c r="DC68" s="149">
        <f t="shared" ca="1" si="78"/>
        <v>0</v>
      </c>
      <c r="DD68" s="142">
        <f t="shared" ca="1" si="79"/>
        <v>0</v>
      </c>
      <c r="DE68" s="213">
        <f t="shared" ca="1" si="80"/>
        <v>0</v>
      </c>
      <c r="DF68" s="142">
        <f t="shared" ca="1" si="81"/>
        <v>0</v>
      </c>
      <c r="DG68" s="151">
        <f t="shared" ca="1" si="82"/>
        <v>0</v>
      </c>
      <c r="DH68" s="152">
        <f t="shared" ca="1" si="83"/>
        <v>0</v>
      </c>
      <c r="DI68" s="213">
        <f t="shared" ca="1" si="84"/>
        <v>0</v>
      </c>
      <c r="DJ68" s="153"/>
      <c r="DK68" s="154">
        <f t="shared" ca="1" si="85"/>
        <v>0</v>
      </c>
      <c r="DL68" s="154">
        <f t="shared" ca="1" si="86"/>
        <v>0</v>
      </c>
      <c r="DM68" s="155">
        <f t="shared" ca="1" si="87"/>
        <v>0</v>
      </c>
      <c r="DN68" s="156">
        <f t="shared" ca="1" si="88"/>
        <v>1</v>
      </c>
      <c r="DO68" s="153"/>
      <c r="DP68" s="157">
        <f t="shared" ca="1" si="89"/>
        <v>0</v>
      </c>
      <c r="DQ68" s="158">
        <f t="shared" ca="1" si="90"/>
        <v>0</v>
      </c>
      <c r="DR68" s="158">
        <f t="shared" ca="1" si="5"/>
        <v>0</v>
      </c>
      <c r="DS68" s="158" t="str">
        <f t="shared" ca="1" si="91"/>
        <v/>
      </c>
      <c r="DT68" s="158">
        <f t="shared" ca="1" si="92"/>
        <v>0</v>
      </c>
      <c r="DU68" s="158" t="str">
        <f t="shared" ca="1" si="6"/>
        <v/>
      </c>
      <c r="DV68" s="159"/>
      <c r="DW68" s="157">
        <f t="shared" ca="1" si="7"/>
        <v>0</v>
      </c>
      <c r="DX68" s="151">
        <f t="shared" ca="1" si="8"/>
        <v>0</v>
      </c>
      <c r="DY68" s="151">
        <f t="shared" ca="1" si="9"/>
        <v>0</v>
      </c>
      <c r="DZ68" s="151">
        <f t="shared" ca="1" si="10"/>
        <v>0</v>
      </c>
      <c r="EA68" s="151">
        <f t="shared" ca="1" si="11"/>
        <v>0</v>
      </c>
      <c r="EB68" s="151">
        <f t="shared" ca="1" si="12"/>
        <v>0</v>
      </c>
      <c r="EC68" s="151">
        <f t="shared" ca="1" si="13"/>
        <v>0</v>
      </c>
      <c r="ED68" s="151">
        <f t="shared" ca="1" si="14"/>
        <v>0</v>
      </c>
      <c r="EE68" s="151">
        <f t="shared" ca="1" si="15"/>
        <v>0</v>
      </c>
      <c r="EF68" s="151">
        <f t="shared" ca="1" si="16"/>
        <v>0</v>
      </c>
      <c r="EG68" s="151">
        <f t="shared" ca="1" si="17"/>
        <v>0</v>
      </c>
      <c r="EH68" s="151">
        <f t="shared" ca="1" si="18"/>
        <v>0</v>
      </c>
      <c r="EI68" s="158">
        <f t="shared" ca="1" si="127"/>
        <v>0</v>
      </c>
      <c r="EJ68" s="158">
        <f t="shared" ca="1" si="127"/>
        <v>0</v>
      </c>
      <c r="EK68" s="158">
        <f t="shared" ca="1" si="127"/>
        <v>0</v>
      </c>
      <c r="EL68" s="158">
        <f t="shared" ca="1" si="127"/>
        <v>0</v>
      </c>
      <c r="EM68" s="158">
        <f t="shared" ca="1" si="127"/>
        <v>0</v>
      </c>
      <c r="EN68" s="158">
        <f t="shared" ca="1" si="127"/>
        <v>0</v>
      </c>
      <c r="EO68" s="158">
        <f t="shared" ca="1" si="127"/>
        <v>0</v>
      </c>
      <c r="EP68" s="158">
        <f t="shared" ca="1" si="127"/>
        <v>0</v>
      </c>
      <c r="EQ68" s="158">
        <f t="shared" ca="1" si="127"/>
        <v>0</v>
      </c>
      <c r="ER68" s="158">
        <f t="shared" ca="1" si="127"/>
        <v>0</v>
      </c>
      <c r="ES68" s="158">
        <f t="shared" ca="1" si="127"/>
        <v>0</v>
      </c>
      <c r="ET68" s="158">
        <f t="shared" ca="1" si="127"/>
        <v>0</v>
      </c>
      <c r="EU68" s="160">
        <f t="shared" ca="1" si="94"/>
        <v>0</v>
      </c>
      <c r="EV68" s="158" t="str">
        <f t="shared" ca="1" si="129"/>
        <v/>
      </c>
      <c r="EW68" s="158" t="str">
        <f t="shared" ca="1" si="129"/>
        <v/>
      </c>
      <c r="EX68" s="158" t="str">
        <f t="shared" ca="1" si="129"/>
        <v/>
      </c>
      <c r="EY68" s="158" t="str">
        <f t="shared" ca="1" si="128"/>
        <v/>
      </c>
      <c r="EZ68" s="158" t="str">
        <f t="shared" ca="1" si="128"/>
        <v/>
      </c>
      <c r="FA68" s="158" t="str">
        <f t="shared" ca="1" si="128"/>
        <v/>
      </c>
      <c r="FB68" s="158" t="str">
        <f t="shared" ca="1" si="128"/>
        <v/>
      </c>
      <c r="FC68" s="158" t="str">
        <f t="shared" ca="1" si="128"/>
        <v/>
      </c>
      <c r="FD68" s="158" t="str">
        <f t="shared" ca="1" si="128"/>
        <v/>
      </c>
      <c r="FE68" s="158" t="str">
        <f t="shared" ca="1" si="128"/>
        <v/>
      </c>
      <c r="FF68" s="158" t="str">
        <f t="shared" ca="1" si="128"/>
        <v/>
      </c>
      <c r="FG68" s="158" t="str">
        <f t="shared" ca="1" si="128"/>
        <v/>
      </c>
      <c r="FH68" s="160">
        <f t="shared" ca="1" si="95"/>
        <v>0</v>
      </c>
      <c r="FI68" s="158">
        <f t="shared" ca="1" si="96"/>
        <v>0</v>
      </c>
      <c r="FJ68" s="159"/>
      <c r="FK68" s="158">
        <f t="shared" ca="1" si="97"/>
        <v>0</v>
      </c>
      <c r="FL68" s="158">
        <f t="shared" ca="1" si="98"/>
        <v>0</v>
      </c>
      <c r="FM68" s="158">
        <f t="shared" ca="1" si="99"/>
        <v>0</v>
      </c>
      <c r="FN68" s="158">
        <f t="shared" ca="1" si="100"/>
        <v>0</v>
      </c>
      <c r="FO68" s="159"/>
      <c r="FP68" s="164" t="str">
        <f t="shared" ca="1" si="21"/>
        <v/>
      </c>
      <c r="FQ68" s="214" t="str">
        <f t="shared" ca="1" si="101"/>
        <v/>
      </c>
      <c r="FR68" s="165" t="str">
        <f t="shared" ca="1" si="102"/>
        <v/>
      </c>
      <c r="FS68" s="166"/>
      <c r="FT68" s="167">
        <f t="shared" ca="1" si="22"/>
        <v>0</v>
      </c>
      <c r="FU68" s="168">
        <f t="shared" ca="1" si="23"/>
        <v>0</v>
      </c>
      <c r="FV68" s="168">
        <f t="shared" ca="1" si="24"/>
        <v>0</v>
      </c>
      <c r="FW68" s="168">
        <f t="shared" ca="1" si="25"/>
        <v>0</v>
      </c>
      <c r="FX68" s="168">
        <f t="shared" ca="1" si="26"/>
        <v>0</v>
      </c>
      <c r="FY68" s="168">
        <f t="shared" ca="1" si="27"/>
        <v>0</v>
      </c>
      <c r="FZ68" s="168">
        <f t="shared" ca="1" si="103"/>
        <v>0</v>
      </c>
      <c r="GA68" s="168">
        <f t="shared" ca="1" si="28"/>
        <v>0</v>
      </c>
      <c r="GB68" s="168">
        <f t="shared" ca="1" si="29"/>
        <v>0</v>
      </c>
      <c r="GC68" s="168">
        <f t="shared" ca="1" si="30"/>
        <v>0</v>
      </c>
      <c r="GD68" s="168">
        <f t="shared" ca="1" si="31"/>
        <v>0</v>
      </c>
      <c r="GE68" s="168">
        <f t="shared" ca="1" si="32"/>
        <v>0</v>
      </c>
      <c r="GF68" s="168">
        <f t="shared" ca="1" si="33"/>
        <v>0</v>
      </c>
      <c r="GG68" s="167">
        <f t="shared" ca="1" si="104"/>
        <v>0</v>
      </c>
      <c r="GH68" s="167">
        <f t="shared" ca="1" si="105"/>
        <v>0</v>
      </c>
      <c r="GI68" s="167">
        <f t="shared" ca="1" si="106"/>
        <v>0</v>
      </c>
      <c r="GJ68" s="167">
        <f t="shared" ca="1" si="107"/>
        <v>0</v>
      </c>
      <c r="GK68" s="167">
        <f t="shared" ca="1" si="108"/>
        <v>0</v>
      </c>
      <c r="GL68" s="163"/>
      <c r="GM68" s="169">
        <f t="shared" ca="1" si="34"/>
        <v>0</v>
      </c>
      <c r="GN68" s="169">
        <f t="shared" ca="1" si="35"/>
        <v>0</v>
      </c>
      <c r="GO68" s="169">
        <f t="shared" ca="1" si="36"/>
        <v>0</v>
      </c>
      <c r="GP68" s="169">
        <f t="shared" ca="1" si="37"/>
        <v>0</v>
      </c>
      <c r="GQ68" s="169">
        <f t="shared" ca="1" si="38"/>
        <v>0</v>
      </c>
      <c r="GR68" s="169">
        <f t="shared" ca="1" si="39"/>
        <v>0</v>
      </c>
      <c r="GS68" s="169">
        <f t="shared" ca="1" si="40"/>
        <v>0</v>
      </c>
      <c r="GT68" s="169">
        <f t="shared" ca="1" si="41"/>
        <v>0</v>
      </c>
      <c r="GU68" s="169">
        <f t="shared" ca="1" si="42"/>
        <v>0</v>
      </c>
      <c r="GV68" s="169">
        <f t="shared" ca="1" si="43"/>
        <v>0</v>
      </c>
      <c r="GW68" s="169">
        <f t="shared" ca="1" si="44"/>
        <v>0</v>
      </c>
      <c r="GX68" s="170">
        <f t="shared" ca="1" si="45"/>
        <v>0</v>
      </c>
      <c r="GY68" s="171">
        <f t="shared" ca="1" si="109"/>
        <v>0</v>
      </c>
      <c r="GZ68" s="171">
        <f t="shared" ca="1" si="110"/>
        <v>0</v>
      </c>
      <c r="HA68" s="172">
        <f t="shared" ca="1" si="111"/>
        <v>0</v>
      </c>
      <c r="HB68" s="216">
        <f t="shared" ca="1" si="112"/>
        <v>1</v>
      </c>
      <c r="HC68" s="172">
        <f t="shared" ca="1" si="113"/>
        <v>0</v>
      </c>
      <c r="HD68" s="173">
        <f t="shared" ca="1" si="46"/>
        <v>0</v>
      </c>
      <c r="HE68" s="174">
        <f t="shared" ca="1" si="47"/>
        <v>0</v>
      </c>
      <c r="HF68" s="175">
        <f t="shared" ca="1" si="48"/>
        <v>0</v>
      </c>
      <c r="HG68" s="176" t="str">
        <f t="shared" ca="1" si="114"/>
        <v/>
      </c>
      <c r="HH68" s="177">
        <f t="shared" ca="1" si="115"/>
        <v>0</v>
      </c>
      <c r="HI68" s="217" t="str">
        <f t="shared" ca="1" si="116"/>
        <v/>
      </c>
      <c r="HJ68" s="207">
        <f t="shared" ca="1" si="117"/>
        <v>0</v>
      </c>
      <c r="HK68" s="220">
        <f t="shared" ca="1" si="118"/>
        <v>1</v>
      </c>
      <c r="HL68" s="190">
        <f t="shared" ca="1" si="119"/>
        <v>0</v>
      </c>
      <c r="HN68" s="167" t="str">
        <f t="shared" ca="1" si="125"/>
        <v/>
      </c>
      <c r="HO68" s="167" t="str">
        <f t="shared" ca="1" si="125"/>
        <v/>
      </c>
      <c r="HP68" s="167" t="str">
        <f t="shared" ca="1" si="125"/>
        <v/>
      </c>
      <c r="HQ68" s="167" t="str">
        <f t="shared" ca="1" si="125"/>
        <v/>
      </c>
      <c r="HR68" s="167" t="str">
        <f t="shared" ca="1" si="125"/>
        <v/>
      </c>
      <c r="HS68" s="167" t="str">
        <f t="shared" ca="1" si="125"/>
        <v/>
      </c>
      <c r="HT68" s="167" t="str">
        <f t="shared" ca="1" si="126"/>
        <v/>
      </c>
      <c r="HU68" s="167" t="str">
        <f t="shared" ca="1" si="126"/>
        <v/>
      </c>
      <c r="HV68" s="167" t="str">
        <f t="shared" ca="1" si="126"/>
        <v/>
      </c>
      <c r="HW68" s="167" t="str">
        <f t="shared" ca="1" si="126"/>
        <v/>
      </c>
      <c r="HX68" s="167" t="str">
        <f t="shared" ca="1" si="126"/>
        <v/>
      </c>
      <c r="HY68" s="167" t="str">
        <f t="shared" ca="1" si="126"/>
        <v/>
      </c>
      <c r="HZ68" s="167">
        <f t="shared" ca="1" si="120"/>
        <v>0</v>
      </c>
      <c r="IA68" s="215">
        <f t="shared" ca="1" si="121"/>
        <v>0</v>
      </c>
    </row>
    <row r="69" spans="2:235" x14ac:dyDescent="0.15">
      <c r="B69" s="135">
        <v>55</v>
      </c>
      <c r="C69" s="492"/>
      <c r="D69" s="493"/>
      <c r="E69" s="498"/>
      <c r="F69" s="499"/>
      <c r="G69" s="18"/>
      <c r="H69" s="3"/>
      <c r="I69" s="3"/>
      <c r="J69" s="4"/>
      <c r="K69" s="500"/>
      <c r="L69" s="501"/>
      <c r="M69" s="200"/>
      <c r="N69" s="19"/>
      <c r="O69" s="11"/>
      <c r="P69" s="19"/>
      <c r="Q69" s="11"/>
      <c r="R69" s="3"/>
      <c r="S69" s="5"/>
      <c r="T69" s="6"/>
      <c r="U69" s="1"/>
      <c r="V69" s="8"/>
      <c r="W69" s="2"/>
      <c r="X69" s="8"/>
      <c r="Y69" s="9"/>
      <c r="Z69" s="10"/>
      <c r="AA69" s="9"/>
      <c r="AB69" s="10"/>
      <c r="AC69" s="9"/>
      <c r="AD69" s="10"/>
      <c r="AE69" s="9"/>
      <c r="AF69" s="10"/>
      <c r="AG69" s="9"/>
      <c r="AH69" s="10"/>
      <c r="AI69" s="9"/>
      <c r="AJ69" s="15"/>
      <c r="AK69" s="16"/>
      <c r="AL69" s="15"/>
      <c r="AM69" s="16"/>
      <c r="AN69" s="15"/>
      <c r="AO69" s="16"/>
      <c r="AP69" s="15"/>
      <c r="AQ69" s="16"/>
      <c r="AR69" s="15"/>
      <c r="AS69" s="16"/>
      <c r="AT69" s="15"/>
      <c r="AU69" s="16"/>
      <c r="AV69" s="206"/>
      <c r="AW69" s="202"/>
      <c r="AX69" s="12"/>
      <c r="AY69" s="19"/>
      <c r="AZ69" s="209"/>
      <c r="BA69" s="203"/>
      <c r="BB69" s="205" t="str">
        <f t="shared" ca="1" si="4"/>
        <v/>
      </c>
      <c r="BC69" s="201"/>
      <c r="BD69" s="201"/>
      <c r="BE69" s="136">
        <f t="shared" ca="1" si="51"/>
        <v>0</v>
      </c>
      <c r="BF69" s="137"/>
      <c r="BG69" s="138" t="str">
        <f t="shared" ca="1" si="52"/>
        <v>○</v>
      </c>
      <c r="BH69" s="138" t="str">
        <f t="shared" ca="1" si="53"/>
        <v/>
      </c>
      <c r="BI69" s="138"/>
      <c r="BJ69" s="138" t="str">
        <f t="shared" ca="1" si="54"/>
        <v/>
      </c>
      <c r="BK69" s="138" t="str">
        <f t="shared" ca="1" si="55"/>
        <v>○</v>
      </c>
      <c r="BL69" s="138"/>
      <c r="BM69" s="138"/>
      <c r="BN69" s="138" t="str">
        <f t="shared" ca="1" si="56"/>
        <v/>
      </c>
      <c r="BO69" s="138" t="str">
        <f t="shared" ca="1" si="57"/>
        <v>○</v>
      </c>
      <c r="BP69" s="138" t="str">
        <f t="shared" ca="1" si="58"/>
        <v/>
      </c>
      <c r="BQ69" s="138"/>
      <c r="BR69" s="178"/>
      <c r="BS69" s="180"/>
      <c r="BT69" s="180"/>
      <c r="BU69" s="180"/>
      <c r="BV69" s="180"/>
      <c r="BW69" s="180"/>
      <c r="BX69" s="180"/>
      <c r="BY69" s="180"/>
      <c r="BZ69" s="180"/>
      <c r="CA69" s="180"/>
      <c r="CB69" s="180"/>
      <c r="CC69" s="180"/>
      <c r="CD69" s="180"/>
      <c r="CE69" s="181"/>
      <c r="CF69" s="26">
        <v>68</v>
      </c>
      <c r="CG69" s="142">
        <f t="shared" ca="1" si="59"/>
        <v>55</v>
      </c>
      <c r="CH69" s="494">
        <f t="shared" ca="1" si="60"/>
        <v>0</v>
      </c>
      <c r="CI69" s="495"/>
      <c r="CJ69" s="496">
        <f t="shared" ca="1" si="61"/>
        <v>0</v>
      </c>
      <c r="CK69" s="497"/>
      <c r="CL69" s="143">
        <f t="shared" ca="1" si="62"/>
        <v>0</v>
      </c>
      <c r="CM69" s="142">
        <f t="shared" ca="1" si="63"/>
        <v>0</v>
      </c>
      <c r="CN69" s="144">
        <f t="shared" ca="1" si="64"/>
        <v>0</v>
      </c>
      <c r="CO69" s="145">
        <f t="shared" ca="1" si="65"/>
        <v>0</v>
      </c>
      <c r="CP69" s="494">
        <f t="shared" ca="1" si="66"/>
        <v>0</v>
      </c>
      <c r="CQ69" s="495"/>
      <c r="CR69" s="212">
        <f t="shared" ca="1" si="67"/>
        <v>1</v>
      </c>
      <c r="CS69" s="146">
        <f t="shared" ca="1" si="68"/>
        <v>0</v>
      </c>
      <c r="CT69" s="247">
        <f t="shared" ca="1" si="69"/>
        <v>12</v>
      </c>
      <c r="CU69" s="147">
        <f t="shared" ca="1" si="70"/>
        <v>0</v>
      </c>
      <c r="CV69" s="148">
        <f t="shared" ca="1" si="71"/>
        <v>0</v>
      </c>
      <c r="CW69" s="149">
        <f t="shared" ca="1" si="72"/>
        <v>0</v>
      </c>
      <c r="CX69" s="248">
        <f t="shared" ca="1" si="73"/>
        <v>0</v>
      </c>
      <c r="CY69" s="249">
        <f t="shared" ca="1" si="74"/>
        <v>0</v>
      </c>
      <c r="CZ69" s="142">
        <f t="shared" ca="1" si="75"/>
        <v>0</v>
      </c>
      <c r="DA69" s="150">
        <f t="shared" ca="1" si="76"/>
        <v>0</v>
      </c>
      <c r="DB69" s="149">
        <f t="shared" ca="1" si="77"/>
        <v>0</v>
      </c>
      <c r="DC69" s="149">
        <f t="shared" ca="1" si="78"/>
        <v>0</v>
      </c>
      <c r="DD69" s="142">
        <f t="shared" ca="1" si="79"/>
        <v>0</v>
      </c>
      <c r="DE69" s="213">
        <f t="shared" ca="1" si="80"/>
        <v>0</v>
      </c>
      <c r="DF69" s="142">
        <f t="shared" ca="1" si="81"/>
        <v>0</v>
      </c>
      <c r="DG69" s="151">
        <f t="shared" ca="1" si="82"/>
        <v>0</v>
      </c>
      <c r="DH69" s="152">
        <f t="shared" ca="1" si="83"/>
        <v>0</v>
      </c>
      <c r="DI69" s="213">
        <f t="shared" ca="1" si="84"/>
        <v>0</v>
      </c>
      <c r="DJ69" s="153"/>
      <c r="DK69" s="154">
        <f t="shared" ca="1" si="85"/>
        <v>0</v>
      </c>
      <c r="DL69" s="154">
        <f t="shared" ca="1" si="86"/>
        <v>0</v>
      </c>
      <c r="DM69" s="155">
        <f t="shared" ca="1" si="87"/>
        <v>0</v>
      </c>
      <c r="DN69" s="156">
        <f t="shared" ca="1" si="88"/>
        <v>1</v>
      </c>
      <c r="DO69" s="153"/>
      <c r="DP69" s="157">
        <f t="shared" ca="1" si="89"/>
        <v>0</v>
      </c>
      <c r="DQ69" s="158">
        <f t="shared" ca="1" si="90"/>
        <v>0</v>
      </c>
      <c r="DR69" s="158">
        <f t="shared" ca="1" si="5"/>
        <v>0</v>
      </c>
      <c r="DS69" s="158" t="str">
        <f t="shared" ca="1" si="91"/>
        <v/>
      </c>
      <c r="DT69" s="158">
        <f t="shared" ca="1" si="92"/>
        <v>0</v>
      </c>
      <c r="DU69" s="158" t="str">
        <f t="shared" ca="1" si="6"/>
        <v/>
      </c>
      <c r="DV69" s="159"/>
      <c r="DW69" s="157">
        <f t="shared" ca="1" si="7"/>
        <v>0</v>
      </c>
      <c r="DX69" s="151">
        <f t="shared" ca="1" si="8"/>
        <v>0</v>
      </c>
      <c r="DY69" s="151">
        <f t="shared" ca="1" si="9"/>
        <v>0</v>
      </c>
      <c r="DZ69" s="151">
        <f t="shared" ca="1" si="10"/>
        <v>0</v>
      </c>
      <c r="EA69" s="151">
        <f t="shared" ca="1" si="11"/>
        <v>0</v>
      </c>
      <c r="EB69" s="151">
        <f t="shared" ca="1" si="12"/>
        <v>0</v>
      </c>
      <c r="EC69" s="151">
        <f t="shared" ca="1" si="13"/>
        <v>0</v>
      </c>
      <c r="ED69" s="151">
        <f t="shared" ca="1" si="14"/>
        <v>0</v>
      </c>
      <c r="EE69" s="151">
        <f t="shared" ca="1" si="15"/>
        <v>0</v>
      </c>
      <c r="EF69" s="151">
        <f t="shared" ca="1" si="16"/>
        <v>0</v>
      </c>
      <c r="EG69" s="151">
        <f t="shared" ca="1" si="17"/>
        <v>0</v>
      </c>
      <c r="EH69" s="151">
        <f t="shared" ca="1" si="18"/>
        <v>0</v>
      </c>
      <c r="EI69" s="158">
        <f t="shared" ca="1" si="127"/>
        <v>0</v>
      </c>
      <c r="EJ69" s="158">
        <f t="shared" ca="1" si="127"/>
        <v>0</v>
      </c>
      <c r="EK69" s="158">
        <f t="shared" ca="1" si="127"/>
        <v>0</v>
      </c>
      <c r="EL69" s="158">
        <f t="shared" ca="1" si="127"/>
        <v>0</v>
      </c>
      <c r="EM69" s="158">
        <f t="shared" ca="1" si="127"/>
        <v>0</v>
      </c>
      <c r="EN69" s="158">
        <f t="shared" ca="1" si="127"/>
        <v>0</v>
      </c>
      <c r="EO69" s="158">
        <f t="shared" ca="1" si="127"/>
        <v>0</v>
      </c>
      <c r="EP69" s="158">
        <f t="shared" ca="1" si="127"/>
        <v>0</v>
      </c>
      <c r="EQ69" s="158">
        <f t="shared" ca="1" si="127"/>
        <v>0</v>
      </c>
      <c r="ER69" s="158">
        <f t="shared" ca="1" si="127"/>
        <v>0</v>
      </c>
      <c r="ES69" s="158">
        <f t="shared" ca="1" si="127"/>
        <v>0</v>
      </c>
      <c r="ET69" s="158">
        <f t="shared" ca="1" si="127"/>
        <v>0</v>
      </c>
      <c r="EU69" s="160">
        <f t="shared" ca="1" si="94"/>
        <v>0</v>
      </c>
      <c r="EV69" s="158" t="str">
        <f t="shared" ca="1" si="129"/>
        <v/>
      </c>
      <c r="EW69" s="158" t="str">
        <f t="shared" ca="1" si="129"/>
        <v/>
      </c>
      <c r="EX69" s="158" t="str">
        <f t="shared" ca="1" si="129"/>
        <v/>
      </c>
      <c r="EY69" s="158" t="str">
        <f t="shared" ca="1" si="128"/>
        <v/>
      </c>
      <c r="EZ69" s="158" t="str">
        <f t="shared" ca="1" si="128"/>
        <v/>
      </c>
      <c r="FA69" s="158" t="str">
        <f t="shared" ca="1" si="128"/>
        <v/>
      </c>
      <c r="FB69" s="158" t="str">
        <f t="shared" ca="1" si="128"/>
        <v/>
      </c>
      <c r="FC69" s="158" t="str">
        <f t="shared" ca="1" si="128"/>
        <v/>
      </c>
      <c r="FD69" s="158" t="str">
        <f t="shared" ca="1" si="128"/>
        <v/>
      </c>
      <c r="FE69" s="158" t="str">
        <f t="shared" ca="1" si="128"/>
        <v/>
      </c>
      <c r="FF69" s="158" t="str">
        <f t="shared" ca="1" si="128"/>
        <v/>
      </c>
      <c r="FG69" s="158" t="str">
        <f t="shared" ca="1" si="128"/>
        <v/>
      </c>
      <c r="FH69" s="160">
        <f t="shared" ca="1" si="95"/>
        <v>0</v>
      </c>
      <c r="FI69" s="158">
        <f t="shared" ca="1" si="96"/>
        <v>0</v>
      </c>
      <c r="FJ69" s="159"/>
      <c r="FK69" s="158">
        <f t="shared" ca="1" si="97"/>
        <v>0</v>
      </c>
      <c r="FL69" s="158">
        <f t="shared" ca="1" si="98"/>
        <v>0</v>
      </c>
      <c r="FM69" s="158">
        <f t="shared" ca="1" si="99"/>
        <v>0</v>
      </c>
      <c r="FN69" s="158">
        <f t="shared" ca="1" si="100"/>
        <v>0</v>
      </c>
      <c r="FO69" s="159"/>
      <c r="FP69" s="164" t="str">
        <f t="shared" ca="1" si="21"/>
        <v/>
      </c>
      <c r="FQ69" s="214" t="str">
        <f t="shared" ca="1" si="101"/>
        <v/>
      </c>
      <c r="FR69" s="165" t="str">
        <f t="shared" ca="1" si="102"/>
        <v/>
      </c>
      <c r="FS69" s="166"/>
      <c r="FT69" s="167">
        <f t="shared" ca="1" si="22"/>
        <v>0</v>
      </c>
      <c r="FU69" s="168">
        <f t="shared" ca="1" si="23"/>
        <v>0</v>
      </c>
      <c r="FV69" s="168">
        <f t="shared" ca="1" si="24"/>
        <v>0</v>
      </c>
      <c r="FW69" s="168">
        <f t="shared" ca="1" si="25"/>
        <v>0</v>
      </c>
      <c r="FX69" s="168">
        <f t="shared" ca="1" si="26"/>
        <v>0</v>
      </c>
      <c r="FY69" s="168">
        <f t="shared" ca="1" si="27"/>
        <v>0</v>
      </c>
      <c r="FZ69" s="168">
        <f t="shared" ca="1" si="103"/>
        <v>0</v>
      </c>
      <c r="GA69" s="168">
        <f t="shared" ca="1" si="28"/>
        <v>0</v>
      </c>
      <c r="GB69" s="168">
        <f t="shared" ca="1" si="29"/>
        <v>0</v>
      </c>
      <c r="GC69" s="168">
        <f t="shared" ca="1" si="30"/>
        <v>0</v>
      </c>
      <c r="GD69" s="168">
        <f t="shared" ca="1" si="31"/>
        <v>0</v>
      </c>
      <c r="GE69" s="168">
        <f t="shared" ca="1" si="32"/>
        <v>0</v>
      </c>
      <c r="GF69" s="168">
        <f t="shared" ca="1" si="33"/>
        <v>0</v>
      </c>
      <c r="GG69" s="167">
        <f t="shared" ca="1" si="104"/>
        <v>0</v>
      </c>
      <c r="GH69" s="167">
        <f t="shared" ca="1" si="105"/>
        <v>0</v>
      </c>
      <c r="GI69" s="167">
        <f t="shared" ca="1" si="106"/>
        <v>0</v>
      </c>
      <c r="GJ69" s="167">
        <f t="shared" ca="1" si="107"/>
        <v>0</v>
      </c>
      <c r="GK69" s="167">
        <f t="shared" ca="1" si="108"/>
        <v>0</v>
      </c>
      <c r="GL69" s="163"/>
      <c r="GM69" s="169">
        <f t="shared" ca="1" si="34"/>
        <v>0</v>
      </c>
      <c r="GN69" s="169">
        <f t="shared" ca="1" si="35"/>
        <v>0</v>
      </c>
      <c r="GO69" s="169">
        <f t="shared" ca="1" si="36"/>
        <v>0</v>
      </c>
      <c r="GP69" s="169">
        <f t="shared" ca="1" si="37"/>
        <v>0</v>
      </c>
      <c r="GQ69" s="169">
        <f t="shared" ca="1" si="38"/>
        <v>0</v>
      </c>
      <c r="GR69" s="169">
        <f t="shared" ca="1" si="39"/>
        <v>0</v>
      </c>
      <c r="GS69" s="169">
        <f t="shared" ca="1" si="40"/>
        <v>0</v>
      </c>
      <c r="GT69" s="169">
        <f t="shared" ca="1" si="41"/>
        <v>0</v>
      </c>
      <c r="GU69" s="169">
        <f t="shared" ca="1" si="42"/>
        <v>0</v>
      </c>
      <c r="GV69" s="169">
        <f t="shared" ca="1" si="43"/>
        <v>0</v>
      </c>
      <c r="GW69" s="169">
        <f t="shared" ca="1" si="44"/>
        <v>0</v>
      </c>
      <c r="GX69" s="170">
        <f t="shared" ca="1" si="45"/>
        <v>0</v>
      </c>
      <c r="GY69" s="171">
        <f t="shared" ca="1" si="109"/>
        <v>0</v>
      </c>
      <c r="GZ69" s="171">
        <f t="shared" ca="1" si="110"/>
        <v>0</v>
      </c>
      <c r="HA69" s="172">
        <f t="shared" ca="1" si="111"/>
        <v>0</v>
      </c>
      <c r="HB69" s="216">
        <f t="shared" ca="1" si="112"/>
        <v>1</v>
      </c>
      <c r="HC69" s="172">
        <f t="shared" ca="1" si="113"/>
        <v>0</v>
      </c>
      <c r="HD69" s="173">
        <f t="shared" ca="1" si="46"/>
        <v>0</v>
      </c>
      <c r="HE69" s="174">
        <f t="shared" ca="1" si="47"/>
        <v>0</v>
      </c>
      <c r="HF69" s="175">
        <f t="shared" ca="1" si="48"/>
        <v>0</v>
      </c>
      <c r="HG69" s="176" t="str">
        <f t="shared" ca="1" si="114"/>
        <v/>
      </c>
      <c r="HH69" s="177">
        <f t="shared" ca="1" si="115"/>
        <v>0</v>
      </c>
      <c r="HI69" s="217" t="str">
        <f t="shared" ca="1" si="116"/>
        <v/>
      </c>
      <c r="HJ69" s="207">
        <f t="shared" ca="1" si="117"/>
        <v>0</v>
      </c>
      <c r="HK69" s="220">
        <f t="shared" ca="1" si="118"/>
        <v>1</v>
      </c>
      <c r="HL69" s="190">
        <f t="shared" ca="1" si="119"/>
        <v>0</v>
      </c>
      <c r="HN69" s="167" t="str">
        <f t="shared" ca="1" si="125"/>
        <v/>
      </c>
      <c r="HO69" s="167" t="str">
        <f t="shared" ca="1" si="125"/>
        <v/>
      </c>
      <c r="HP69" s="167" t="str">
        <f t="shared" ca="1" si="125"/>
        <v/>
      </c>
      <c r="HQ69" s="167" t="str">
        <f t="shared" ca="1" si="125"/>
        <v/>
      </c>
      <c r="HR69" s="167" t="str">
        <f t="shared" ca="1" si="125"/>
        <v/>
      </c>
      <c r="HS69" s="167" t="str">
        <f t="shared" ca="1" si="125"/>
        <v/>
      </c>
      <c r="HT69" s="167" t="str">
        <f t="shared" ca="1" si="126"/>
        <v/>
      </c>
      <c r="HU69" s="167" t="str">
        <f t="shared" ca="1" si="126"/>
        <v/>
      </c>
      <c r="HV69" s="167" t="str">
        <f t="shared" ca="1" si="126"/>
        <v/>
      </c>
      <c r="HW69" s="167" t="str">
        <f t="shared" ca="1" si="126"/>
        <v/>
      </c>
      <c r="HX69" s="167" t="str">
        <f t="shared" ca="1" si="126"/>
        <v/>
      </c>
      <c r="HY69" s="167" t="str">
        <f t="shared" ca="1" si="126"/>
        <v/>
      </c>
      <c r="HZ69" s="167">
        <f t="shared" ca="1" si="120"/>
        <v>0</v>
      </c>
      <c r="IA69" s="215">
        <f t="shared" ca="1" si="121"/>
        <v>0</v>
      </c>
    </row>
    <row r="70" spans="2:235" x14ac:dyDescent="0.15">
      <c r="B70" s="135">
        <v>56</v>
      </c>
      <c r="C70" s="492"/>
      <c r="D70" s="493"/>
      <c r="E70" s="498"/>
      <c r="F70" s="499"/>
      <c r="G70" s="18"/>
      <c r="H70" s="3"/>
      <c r="I70" s="3"/>
      <c r="J70" s="4"/>
      <c r="K70" s="500"/>
      <c r="L70" s="501"/>
      <c r="M70" s="200"/>
      <c r="N70" s="19"/>
      <c r="O70" s="11"/>
      <c r="P70" s="19"/>
      <c r="Q70" s="11"/>
      <c r="R70" s="3"/>
      <c r="S70" s="5"/>
      <c r="T70" s="6"/>
      <c r="U70" s="1"/>
      <c r="V70" s="8"/>
      <c r="W70" s="2"/>
      <c r="X70" s="8"/>
      <c r="Y70" s="9"/>
      <c r="Z70" s="10"/>
      <c r="AA70" s="9"/>
      <c r="AB70" s="10"/>
      <c r="AC70" s="9"/>
      <c r="AD70" s="10"/>
      <c r="AE70" s="9"/>
      <c r="AF70" s="10"/>
      <c r="AG70" s="9"/>
      <c r="AH70" s="10"/>
      <c r="AI70" s="9"/>
      <c r="AJ70" s="15"/>
      <c r="AK70" s="16"/>
      <c r="AL70" s="15"/>
      <c r="AM70" s="16"/>
      <c r="AN70" s="15"/>
      <c r="AO70" s="16"/>
      <c r="AP70" s="15"/>
      <c r="AQ70" s="16"/>
      <c r="AR70" s="15"/>
      <c r="AS70" s="16"/>
      <c r="AT70" s="15"/>
      <c r="AU70" s="16"/>
      <c r="AV70" s="206"/>
      <c r="AW70" s="202"/>
      <c r="AX70" s="12"/>
      <c r="AY70" s="19"/>
      <c r="AZ70" s="209"/>
      <c r="BA70" s="203"/>
      <c r="BB70" s="205" t="str">
        <f t="shared" ca="1" si="4"/>
        <v/>
      </c>
      <c r="BC70" s="201"/>
      <c r="BD70" s="201"/>
      <c r="BE70" s="136">
        <f t="shared" ca="1" si="51"/>
        <v>0</v>
      </c>
      <c r="BF70" s="137"/>
      <c r="BG70" s="138" t="str">
        <f t="shared" ca="1" si="52"/>
        <v>○</v>
      </c>
      <c r="BH70" s="138" t="str">
        <f t="shared" ca="1" si="53"/>
        <v/>
      </c>
      <c r="BI70" s="138"/>
      <c r="BJ70" s="138" t="str">
        <f t="shared" ca="1" si="54"/>
        <v/>
      </c>
      <c r="BK70" s="138" t="str">
        <f t="shared" ca="1" si="55"/>
        <v>○</v>
      </c>
      <c r="BL70" s="138"/>
      <c r="BM70" s="138"/>
      <c r="BN70" s="138" t="str">
        <f t="shared" ca="1" si="56"/>
        <v/>
      </c>
      <c r="BO70" s="138" t="str">
        <f t="shared" ca="1" si="57"/>
        <v>○</v>
      </c>
      <c r="BP70" s="138" t="str">
        <f t="shared" ca="1" si="58"/>
        <v/>
      </c>
      <c r="BQ70" s="138"/>
      <c r="BR70" s="178"/>
      <c r="BS70" s="180"/>
      <c r="BT70" s="180"/>
      <c r="BU70" s="180"/>
      <c r="BV70" s="180"/>
      <c r="BW70" s="180"/>
      <c r="BX70" s="180"/>
      <c r="BY70" s="180"/>
      <c r="BZ70" s="180"/>
      <c r="CA70" s="180"/>
      <c r="CB70" s="180"/>
      <c r="CC70" s="180"/>
      <c r="CD70" s="180"/>
      <c r="CE70" s="181"/>
      <c r="CF70" s="26">
        <v>69</v>
      </c>
      <c r="CG70" s="142">
        <f t="shared" ca="1" si="59"/>
        <v>56</v>
      </c>
      <c r="CH70" s="494">
        <f t="shared" ca="1" si="60"/>
        <v>0</v>
      </c>
      <c r="CI70" s="495"/>
      <c r="CJ70" s="496">
        <f t="shared" ca="1" si="61"/>
        <v>0</v>
      </c>
      <c r="CK70" s="497"/>
      <c r="CL70" s="143">
        <f t="shared" ca="1" si="62"/>
        <v>0</v>
      </c>
      <c r="CM70" s="142">
        <f t="shared" ca="1" si="63"/>
        <v>0</v>
      </c>
      <c r="CN70" s="144">
        <f t="shared" ca="1" si="64"/>
        <v>0</v>
      </c>
      <c r="CO70" s="145">
        <f t="shared" ca="1" si="65"/>
        <v>0</v>
      </c>
      <c r="CP70" s="494">
        <f t="shared" ca="1" si="66"/>
        <v>0</v>
      </c>
      <c r="CQ70" s="495"/>
      <c r="CR70" s="212">
        <f t="shared" ca="1" si="67"/>
        <v>1</v>
      </c>
      <c r="CS70" s="146">
        <f t="shared" ca="1" si="68"/>
        <v>0</v>
      </c>
      <c r="CT70" s="247">
        <f t="shared" ca="1" si="69"/>
        <v>12</v>
      </c>
      <c r="CU70" s="147">
        <f t="shared" ca="1" si="70"/>
        <v>0</v>
      </c>
      <c r="CV70" s="148">
        <f t="shared" ca="1" si="71"/>
        <v>0</v>
      </c>
      <c r="CW70" s="149">
        <f t="shared" ca="1" si="72"/>
        <v>0</v>
      </c>
      <c r="CX70" s="248">
        <f t="shared" ca="1" si="73"/>
        <v>0</v>
      </c>
      <c r="CY70" s="249">
        <f t="shared" ca="1" si="74"/>
        <v>0</v>
      </c>
      <c r="CZ70" s="142">
        <f t="shared" ca="1" si="75"/>
        <v>0</v>
      </c>
      <c r="DA70" s="150">
        <f t="shared" ca="1" si="76"/>
        <v>0</v>
      </c>
      <c r="DB70" s="149">
        <f t="shared" ca="1" si="77"/>
        <v>0</v>
      </c>
      <c r="DC70" s="149">
        <f t="shared" ca="1" si="78"/>
        <v>0</v>
      </c>
      <c r="DD70" s="142">
        <f t="shared" ca="1" si="79"/>
        <v>0</v>
      </c>
      <c r="DE70" s="213">
        <f t="shared" ca="1" si="80"/>
        <v>0</v>
      </c>
      <c r="DF70" s="142">
        <f t="shared" ca="1" si="81"/>
        <v>0</v>
      </c>
      <c r="DG70" s="151">
        <f t="shared" ca="1" si="82"/>
        <v>0</v>
      </c>
      <c r="DH70" s="152">
        <f t="shared" ca="1" si="83"/>
        <v>0</v>
      </c>
      <c r="DI70" s="213">
        <f t="shared" ca="1" si="84"/>
        <v>0</v>
      </c>
      <c r="DJ70" s="153"/>
      <c r="DK70" s="154">
        <f t="shared" ca="1" si="85"/>
        <v>0</v>
      </c>
      <c r="DL70" s="154">
        <f t="shared" ca="1" si="86"/>
        <v>0</v>
      </c>
      <c r="DM70" s="155">
        <f t="shared" ca="1" si="87"/>
        <v>0</v>
      </c>
      <c r="DN70" s="156">
        <f t="shared" ca="1" si="88"/>
        <v>1</v>
      </c>
      <c r="DO70" s="153"/>
      <c r="DP70" s="157">
        <f t="shared" ca="1" si="89"/>
        <v>0</v>
      </c>
      <c r="DQ70" s="158">
        <f t="shared" ca="1" si="90"/>
        <v>0</v>
      </c>
      <c r="DR70" s="158">
        <f t="shared" ca="1" si="5"/>
        <v>0</v>
      </c>
      <c r="DS70" s="158" t="str">
        <f t="shared" ca="1" si="91"/>
        <v/>
      </c>
      <c r="DT70" s="158">
        <f t="shared" ca="1" si="92"/>
        <v>0</v>
      </c>
      <c r="DU70" s="158" t="str">
        <f t="shared" ca="1" si="6"/>
        <v/>
      </c>
      <c r="DV70" s="159"/>
      <c r="DW70" s="157">
        <f t="shared" ca="1" si="7"/>
        <v>0</v>
      </c>
      <c r="DX70" s="151">
        <f t="shared" ca="1" si="8"/>
        <v>0</v>
      </c>
      <c r="DY70" s="151">
        <f t="shared" ca="1" si="9"/>
        <v>0</v>
      </c>
      <c r="DZ70" s="151">
        <f t="shared" ca="1" si="10"/>
        <v>0</v>
      </c>
      <c r="EA70" s="151">
        <f t="shared" ca="1" si="11"/>
        <v>0</v>
      </c>
      <c r="EB70" s="151">
        <f t="shared" ca="1" si="12"/>
        <v>0</v>
      </c>
      <c r="EC70" s="151">
        <f t="shared" ca="1" si="13"/>
        <v>0</v>
      </c>
      <c r="ED70" s="151">
        <f t="shared" ca="1" si="14"/>
        <v>0</v>
      </c>
      <c r="EE70" s="151">
        <f t="shared" ca="1" si="15"/>
        <v>0</v>
      </c>
      <c r="EF70" s="151">
        <f t="shared" ca="1" si="16"/>
        <v>0</v>
      </c>
      <c r="EG70" s="151">
        <f t="shared" ca="1" si="17"/>
        <v>0</v>
      </c>
      <c r="EH70" s="151">
        <f t="shared" ca="1" si="18"/>
        <v>0</v>
      </c>
      <c r="EI70" s="158">
        <f t="shared" ca="1" si="127"/>
        <v>0</v>
      </c>
      <c r="EJ70" s="158">
        <f t="shared" ca="1" si="127"/>
        <v>0</v>
      </c>
      <c r="EK70" s="158">
        <f t="shared" ca="1" si="127"/>
        <v>0</v>
      </c>
      <c r="EL70" s="158">
        <f t="shared" ca="1" si="127"/>
        <v>0</v>
      </c>
      <c r="EM70" s="158">
        <f t="shared" ca="1" si="127"/>
        <v>0</v>
      </c>
      <c r="EN70" s="158">
        <f t="shared" ca="1" si="127"/>
        <v>0</v>
      </c>
      <c r="EO70" s="158">
        <f t="shared" ca="1" si="127"/>
        <v>0</v>
      </c>
      <c r="EP70" s="158">
        <f t="shared" ca="1" si="127"/>
        <v>0</v>
      </c>
      <c r="EQ70" s="158">
        <f t="shared" ca="1" si="127"/>
        <v>0</v>
      </c>
      <c r="ER70" s="158">
        <f t="shared" ca="1" si="127"/>
        <v>0</v>
      </c>
      <c r="ES70" s="158">
        <f t="shared" ca="1" si="127"/>
        <v>0</v>
      </c>
      <c r="ET70" s="158">
        <f t="shared" ca="1" si="127"/>
        <v>0</v>
      </c>
      <c r="EU70" s="160">
        <f t="shared" ca="1" si="94"/>
        <v>0</v>
      </c>
      <c r="EV70" s="158" t="str">
        <f t="shared" ca="1" si="129"/>
        <v/>
      </c>
      <c r="EW70" s="158" t="str">
        <f t="shared" ca="1" si="129"/>
        <v/>
      </c>
      <c r="EX70" s="158" t="str">
        <f t="shared" ca="1" si="129"/>
        <v/>
      </c>
      <c r="EY70" s="158" t="str">
        <f t="shared" ca="1" si="128"/>
        <v/>
      </c>
      <c r="EZ70" s="158" t="str">
        <f t="shared" ca="1" si="128"/>
        <v/>
      </c>
      <c r="FA70" s="158" t="str">
        <f t="shared" ca="1" si="128"/>
        <v/>
      </c>
      <c r="FB70" s="158" t="str">
        <f t="shared" ca="1" si="128"/>
        <v/>
      </c>
      <c r="FC70" s="158" t="str">
        <f t="shared" ca="1" si="128"/>
        <v/>
      </c>
      <c r="FD70" s="158" t="str">
        <f t="shared" ca="1" si="128"/>
        <v/>
      </c>
      <c r="FE70" s="158" t="str">
        <f t="shared" ca="1" si="128"/>
        <v/>
      </c>
      <c r="FF70" s="158" t="str">
        <f t="shared" ca="1" si="128"/>
        <v/>
      </c>
      <c r="FG70" s="158" t="str">
        <f t="shared" ca="1" si="128"/>
        <v/>
      </c>
      <c r="FH70" s="160">
        <f t="shared" ca="1" si="95"/>
        <v>0</v>
      </c>
      <c r="FI70" s="158">
        <f t="shared" ca="1" si="96"/>
        <v>0</v>
      </c>
      <c r="FJ70" s="159"/>
      <c r="FK70" s="158">
        <f t="shared" ca="1" si="97"/>
        <v>0</v>
      </c>
      <c r="FL70" s="158">
        <f t="shared" ca="1" si="98"/>
        <v>0</v>
      </c>
      <c r="FM70" s="158">
        <f t="shared" ca="1" si="99"/>
        <v>0</v>
      </c>
      <c r="FN70" s="158">
        <f t="shared" ca="1" si="100"/>
        <v>0</v>
      </c>
      <c r="FO70" s="159"/>
      <c r="FP70" s="164" t="str">
        <f t="shared" ca="1" si="21"/>
        <v/>
      </c>
      <c r="FQ70" s="214" t="str">
        <f t="shared" ca="1" si="101"/>
        <v/>
      </c>
      <c r="FR70" s="165" t="str">
        <f t="shared" ca="1" si="102"/>
        <v/>
      </c>
      <c r="FS70" s="166"/>
      <c r="FT70" s="167">
        <f t="shared" ca="1" si="22"/>
        <v>0</v>
      </c>
      <c r="FU70" s="168">
        <f t="shared" ca="1" si="23"/>
        <v>0</v>
      </c>
      <c r="FV70" s="168">
        <f t="shared" ca="1" si="24"/>
        <v>0</v>
      </c>
      <c r="FW70" s="168">
        <f t="shared" ca="1" si="25"/>
        <v>0</v>
      </c>
      <c r="FX70" s="168">
        <f t="shared" ca="1" si="26"/>
        <v>0</v>
      </c>
      <c r="FY70" s="168">
        <f t="shared" ca="1" si="27"/>
        <v>0</v>
      </c>
      <c r="FZ70" s="168">
        <f t="shared" ca="1" si="103"/>
        <v>0</v>
      </c>
      <c r="GA70" s="168">
        <f t="shared" ca="1" si="28"/>
        <v>0</v>
      </c>
      <c r="GB70" s="168">
        <f t="shared" ca="1" si="29"/>
        <v>0</v>
      </c>
      <c r="GC70" s="168">
        <f t="shared" ca="1" si="30"/>
        <v>0</v>
      </c>
      <c r="GD70" s="168">
        <f t="shared" ca="1" si="31"/>
        <v>0</v>
      </c>
      <c r="GE70" s="168">
        <f t="shared" ca="1" si="32"/>
        <v>0</v>
      </c>
      <c r="GF70" s="168">
        <f t="shared" ca="1" si="33"/>
        <v>0</v>
      </c>
      <c r="GG70" s="167">
        <f t="shared" ca="1" si="104"/>
        <v>0</v>
      </c>
      <c r="GH70" s="167">
        <f t="shared" ca="1" si="105"/>
        <v>0</v>
      </c>
      <c r="GI70" s="167">
        <f t="shared" ca="1" si="106"/>
        <v>0</v>
      </c>
      <c r="GJ70" s="167">
        <f t="shared" ca="1" si="107"/>
        <v>0</v>
      </c>
      <c r="GK70" s="167">
        <f t="shared" ca="1" si="108"/>
        <v>0</v>
      </c>
      <c r="GL70" s="163"/>
      <c r="GM70" s="169">
        <f t="shared" ca="1" si="34"/>
        <v>0</v>
      </c>
      <c r="GN70" s="169">
        <f t="shared" ca="1" si="35"/>
        <v>0</v>
      </c>
      <c r="GO70" s="169">
        <f t="shared" ca="1" si="36"/>
        <v>0</v>
      </c>
      <c r="GP70" s="169">
        <f t="shared" ca="1" si="37"/>
        <v>0</v>
      </c>
      <c r="GQ70" s="169">
        <f t="shared" ca="1" si="38"/>
        <v>0</v>
      </c>
      <c r="GR70" s="169">
        <f t="shared" ca="1" si="39"/>
        <v>0</v>
      </c>
      <c r="GS70" s="169">
        <f t="shared" ca="1" si="40"/>
        <v>0</v>
      </c>
      <c r="GT70" s="169">
        <f t="shared" ca="1" si="41"/>
        <v>0</v>
      </c>
      <c r="GU70" s="169">
        <f t="shared" ca="1" si="42"/>
        <v>0</v>
      </c>
      <c r="GV70" s="169">
        <f t="shared" ca="1" si="43"/>
        <v>0</v>
      </c>
      <c r="GW70" s="169">
        <f t="shared" ca="1" si="44"/>
        <v>0</v>
      </c>
      <c r="GX70" s="170">
        <f t="shared" ca="1" si="45"/>
        <v>0</v>
      </c>
      <c r="GY70" s="171">
        <f t="shared" ca="1" si="109"/>
        <v>0</v>
      </c>
      <c r="GZ70" s="171">
        <f t="shared" ca="1" si="110"/>
        <v>0</v>
      </c>
      <c r="HA70" s="172">
        <f t="shared" ca="1" si="111"/>
        <v>0</v>
      </c>
      <c r="HB70" s="216">
        <f t="shared" ca="1" si="112"/>
        <v>1</v>
      </c>
      <c r="HC70" s="172">
        <f t="shared" ca="1" si="113"/>
        <v>0</v>
      </c>
      <c r="HD70" s="173">
        <f t="shared" ca="1" si="46"/>
        <v>0</v>
      </c>
      <c r="HE70" s="174">
        <f t="shared" ca="1" si="47"/>
        <v>0</v>
      </c>
      <c r="HF70" s="175">
        <f t="shared" ca="1" si="48"/>
        <v>0</v>
      </c>
      <c r="HG70" s="176" t="str">
        <f t="shared" ca="1" si="114"/>
        <v/>
      </c>
      <c r="HH70" s="177">
        <f t="shared" ca="1" si="115"/>
        <v>0</v>
      </c>
      <c r="HI70" s="217" t="str">
        <f t="shared" ca="1" si="116"/>
        <v/>
      </c>
      <c r="HJ70" s="207">
        <f t="shared" ca="1" si="117"/>
        <v>0</v>
      </c>
      <c r="HK70" s="220">
        <f t="shared" ca="1" si="118"/>
        <v>1</v>
      </c>
      <c r="HL70" s="190">
        <f t="shared" ca="1" si="119"/>
        <v>0</v>
      </c>
      <c r="HN70" s="167" t="str">
        <f t="shared" ca="1" si="125"/>
        <v/>
      </c>
      <c r="HO70" s="167" t="str">
        <f t="shared" ca="1" si="125"/>
        <v/>
      </c>
      <c r="HP70" s="167" t="str">
        <f t="shared" ca="1" si="125"/>
        <v/>
      </c>
      <c r="HQ70" s="167" t="str">
        <f t="shared" ca="1" si="125"/>
        <v/>
      </c>
      <c r="HR70" s="167" t="str">
        <f t="shared" ca="1" si="125"/>
        <v/>
      </c>
      <c r="HS70" s="167" t="str">
        <f t="shared" ca="1" si="125"/>
        <v/>
      </c>
      <c r="HT70" s="167" t="str">
        <f t="shared" ca="1" si="126"/>
        <v/>
      </c>
      <c r="HU70" s="167" t="str">
        <f t="shared" ca="1" si="126"/>
        <v/>
      </c>
      <c r="HV70" s="167" t="str">
        <f t="shared" ca="1" si="126"/>
        <v/>
      </c>
      <c r="HW70" s="167" t="str">
        <f t="shared" ca="1" si="126"/>
        <v/>
      </c>
      <c r="HX70" s="167" t="str">
        <f t="shared" ca="1" si="126"/>
        <v/>
      </c>
      <c r="HY70" s="167" t="str">
        <f t="shared" ca="1" si="126"/>
        <v/>
      </c>
      <c r="HZ70" s="167">
        <f t="shared" ca="1" si="120"/>
        <v>0</v>
      </c>
      <c r="IA70" s="215">
        <f t="shared" ca="1" si="121"/>
        <v>0</v>
      </c>
    </row>
    <row r="71" spans="2:235" x14ac:dyDescent="0.15">
      <c r="B71" s="135">
        <v>57</v>
      </c>
      <c r="C71" s="492"/>
      <c r="D71" s="493"/>
      <c r="E71" s="498"/>
      <c r="F71" s="499"/>
      <c r="G71" s="18"/>
      <c r="H71" s="3"/>
      <c r="I71" s="3"/>
      <c r="J71" s="4"/>
      <c r="K71" s="500"/>
      <c r="L71" s="501"/>
      <c r="M71" s="200"/>
      <c r="N71" s="19"/>
      <c r="O71" s="11"/>
      <c r="P71" s="19"/>
      <c r="Q71" s="11"/>
      <c r="R71" s="3"/>
      <c r="S71" s="5"/>
      <c r="T71" s="6"/>
      <c r="U71" s="1"/>
      <c r="V71" s="8"/>
      <c r="W71" s="2"/>
      <c r="X71" s="8"/>
      <c r="Y71" s="9"/>
      <c r="Z71" s="10"/>
      <c r="AA71" s="9"/>
      <c r="AB71" s="10"/>
      <c r="AC71" s="9"/>
      <c r="AD71" s="10"/>
      <c r="AE71" s="9"/>
      <c r="AF71" s="10"/>
      <c r="AG71" s="9"/>
      <c r="AH71" s="10"/>
      <c r="AI71" s="9"/>
      <c r="AJ71" s="15"/>
      <c r="AK71" s="16"/>
      <c r="AL71" s="15"/>
      <c r="AM71" s="16"/>
      <c r="AN71" s="15"/>
      <c r="AO71" s="16"/>
      <c r="AP71" s="15"/>
      <c r="AQ71" s="16"/>
      <c r="AR71" s="15"/>
      <c r="AS71" s="16"/>
      <c r="AT71" s="15"/>
      <c r="AU71" s="16"/>
      <c r="AV71" s="206"/>
      <c r="AW71" s="202"/>
      <c r="AX71" s="12"/>
      <c r="AY71" s="19"/>
      <c r="AZ71" s="209"/>
      <c r="BA71" s="203"/>
      <c r="BB71" s="205" t="str">
        <f t="shared" ca="1" si="4"/>
        <v/>
      </c>
      <c r="BC71" s="201"/>
      <c r="BD71" s="201"/>
      <c r="BE71" s="136">
        <f t="shared" ca="1" si="51"/>
        <v>0</v>
      </c>
      <c r="BF71" s="137"/>
      <c r="BG71" s="138" t="str">
        <f t="shared" ca="1" si="52"/>
        <v>○</v>
      </c>
      <c r="BH71" s="138" t="str">
        <f t="shared" ca="1" si="53"/>
        <v/>
      </c>
      <c r="BI71" s="138"/>
      <c r="BJ71" s="138" t="str">
        <f t="shared" ca="1" si="54"/>
        <v/>
      </c>
      <c r="BK71" s="138" t="str">
        <f t="shared" ca="1" si="55"/>
        <v>○</v>
      </c>
      <c r="BL71" s="138"/>
      <c r="BM71" s="138"/>
      <c r="BN71" s="138" t="str">
        <f t="shared" ca="1" si="56"/>
        <v/>
      </c>
      <c r="BO71" s="138" t="str">
        <f t="shared" ca="1" si="57"/>
        <v>○</v>
      </c>
      <c r="BP71" s="138" t="str">
        <f t="shared" ca="1" si="58"/>
        <v/>
      </c>
      <c r="BQ71" s="138"/>
      <c r="BR71" s="178"/>
      <c r="BS71" s="180"/>
      <c r="BT71" s="180"/>
      <c r="BU71" s="180"/>
      <c r="BV71" s="180"/>
      <c r="BW71" s="180"/>
      <c r="BX71" s="180"/>
      <c r="BY71" s="180"/>
      <c r="BZ71" s="180"/>
      <c r="CA71" s="180"/>
      <c r="CB71" s="180"/>
      <c r="CC71" s="180"/>
      <c r="CD71" s="180"/>
      <c r="CE71" s="181"/>
      <c r="CF71" s="26">
        <v>70</v>
      </c>
      <c r="CG71" s="142">
        <f t="shared" ca="1" si="59"/>
        <v>57</v>
      </c>
      <c r="CH71" s="494">
        <f t="shared" ca="1" si="60"/>
        <v>0</v>
      </c>
      <c r="CI71" s="495"/>
      <c r="CJ71" s="496">
        <f t="shared" ca="1" si="61"/>
        <v>0</v>
      </c>
      <c r="CK71" s="497"/>
      <c r="CL71" s="143">
        <f t="shared" ca="1" si="62"/>
        <v>0</v>
      </c>
      <c r="CM71" s="142">
        <f t="shared" ca="1" si="63"/>
        <v>0</v>
      </c>
      <c r="CN71" s="144">
        <f t="shared" ca="1" si="64"/>
        <v>0</v>
      </c>
      <c r="CO71" s="145">
        <f t="shared" ca="1" si="65"/>
        <v>0</v>
      </c>
      <c r="CP71" s="494">
        <f t="shared" ca="1" si="66"/>
        <v>0</v>
      </c>
      <c r="CQ71" s="495"/>
      <c r="CR71" s="212">
        <f t="shared" ca="1" si="67"/>
        <v>1</v>
      </c>
      <c r="CS71" s="146">
        <f t="shared" ca="1" si="68"/>
        <v>0</v>
      </c>
      <c r="CT71" s="247">
        <f t="shared" ca="1" si="69"/>
        <v>12</v>
      </c>
      <c r="CU71" s="147">
        <f t="shared" ca="1" si="70"/>
        <v>0</v>
      </c>
      <c r="CV71" s="148">
        <f t="shared" ca="1" si="71"/>
        <v>0</v>
      </c>
      <c r="CW71" s="149">
        <f t="shared" ca="1" si="72"/>
        <v>0</v>
      </c>
      <c r="CX71" s="248">
        <f t="shared" ca="1" si="73"/>
        <v>0</v>
      </c>
      <c r="CY71" s="249">
        <f t="shared" ca="1" si="74"/>
        <v>0</v>
      </c>
      <c r="CZ71" s="142">
        <f t="shared" ca="1" si="75"/>
        <v>0</v>
      </c>
      <c r="DA71" s="150">
        <f t="shared" ca="1" si="76"/>
        <v>0</v>
      </c>
      <c r="DB71" s="149">
        <f t="shared" ca="1" si="77"/>
        <v>0</v>
      </c>
      <c r="DC71" s="149">
        <f t="shared" ca="1" si="78"/>
        <v>0</v>
      </c>
      <c r="DD71" s="142">
        <f t="shared" ca="1" si="79"/>
        <v>0</v>
      </c>
      <c r="DE71" s="213">
        <f t="shared" ca="1" si="80"/>
        <v>0</v>
      </c>
      <c r="DF71" s="142">
        <f t="shared" ca="1" si="81"/>
        <v>0</v>
      </c>
      <c r="DG71" s="151">
        <f t="shared" ca="1" si="82"/>
        <v>0</v>
      </c>
      <c r="DH71" s="152">
        <f t="shared" ca="1" si="83"/>
        <v>0</v>
      </c>
      <c r="DI71" s="213">
        <f t="shared" ca="1" si="84"/>
        <v>0</v>
      </c>
      <c r="DJ71" s="153"/>
      <c r="DK71" s="154">
        <f t="shared" ca="1" si="85"/>
        <v>0</v>
      </c>
      <c r="DL71" s="154">
        <f t="shared" ca="1" si="86"/>
        <v>0</v>
      </c>
      <c r="DM71" s="155">
        <f t="shared" ca="1" si="87"/>
        <v>0</v>
      </c>
      <c r="DN71" s="156">
        <f t="shared" ca="1" si="88"/>
        <v>1</v>
      </c>
      <c r="DO71" s="153"/>
      <c r="DP71" s="157">
        <f t="shared" ca="1" si="89"/>
        <v>0</v>
      </c>
      <c r="DQ71" s="158">
        <f t="shared" ca="1" si="90"/>
        <v>0</v>
      </c>
      <c r="DR71" s="158">
        <f t="shared" ca="1" si="5"/>
        <v>0</v>
      </c>
      <c r="DS71" s="158" t="str">
        <f t="shared" ca="1" si="91"/>
        <v/>
      </c>
      <c r="DT71" s="158">
        <f t="shared" ca="1" si="92"/>
        <v>0</v>
      </c>
      <c r="DU71" s="158" t="str">
        <f t="shared" ca="1" si="6"/>
        <v/>
      </c>
      <c r="DV71" s="159"/>
      <c r="DW71" s="157">
        <f t="shared" ca="1" si="7"/>
        <v>0</v>
      </c>
      <c r="DX71" s="151">
        <f t="shared" ca="1" si="8"/>
        <v>0</v>
      </c>
      <c r="DY71" s="151">
        <f t="shared" ca="1" si="9"/>
        <v>0</v>
      </c>
      <c r="DZ71" s="151">
        <f t="shared" ca="1" si="10"/>
        <v>0</v>
      </c>
      <c r="EA71" s="151">
        <f t="shared" ca="1" si="11"/>
        <v>0</v>
      </c>
      <c r="EB71" s="151">
        <f t="shared" ca="1" si="12"/>
        <v>0</v>
      </c>
      <c r="EC71" s="151">
        <f t="shared" ca="1" si="13"/>
        <v>0</v>
      </c>
      <c r="ED71" s="151">
        <f t="shared" ca="1" si="14"/>
        <v>0</v>
      </c>
      <c r="EE71" s="151">
        <f t="shared" ca="1" si="15"/>
        <v>0</v>
      </c>
      <c r="EF71" s="151">
        <f t="shared" ca="1" si="16"/>
        <v>0</v>
      </c>
      <c r="EG71" s="151">
        <f t="shared" ca="1" si="17"/>
        <v>0</v>
      </c>
      <c r="EH71" s="151">
        <f t="shared" ca="1" si="18"/>
        <v>0</v>
      </c>
      <c r="EI71" s="158">
        <f t="shared" ca="1" si="127"/>
        <v>0</v>
      </c>
      <c r="EJ71" s="158">
        <f t="shared" ca="1" si="127"/>
        <v>0</v>
      </c>
      <c r="EK71" s="158">
        <f t="shared" ca="1" si="127"/>
        <v>0</v>
      </c>
      <c r="EL71" s="158">
        <f t="shared" ca="1" si="127"/>
        <v>0</v>
      </c>
      <c r="EM71" s="158">
        <f t="shared" ca="1" si="127"/>
        <v>0</v>
      </c>
      <c r="EN71" s="158">
        <f t="shared" ca="1" si="127"/>
        <v>0</v>
      </c>
      <c r="EO71" s="158">
        <f t="shared" ca="1" si="127"/>
        <v>0</v>
      </c>
      <c r="EP71" s="158">
        <f t="shared" ca="1" si="127"/>
        <v>0</v>
      </c>
      <c r="EQ71" s="158">
        <f t="shared" ca="1" si="127"/>
        <v>0</v>
      </c>
      <c r="ER71" s="158">
        <f t="shared" ca="1" si="127"/>
        <v>0</v>
      </c>
      <c r="ES71" s="158">
        <f t="shared" ca="1" si="127"/>
        <v>0</v>
      </c>
      <c r="ET71" s="158">
        <f t="shared" ca="1" si="127"/>
        <v>0</v>
      </c>
      <c r="EU71" s="160">
        <f t="shared" ca="1" si="94"/>
        <v>0</v>
      </c>
      <c r="EV71" s="158" t="str">
        <f t="shared" ca="1" si="129"/>
        <v/>
      </c>
      <c r="EW71" s="158" t="str">
        <f t="shared" ca="1" si="129"/>
        <v/>
      </c>
      <c r="EX71" s="158" t="str">
        <f t="shared" ca="1" si="129"/>
        <v/>
      </c>
      <c r="EY71" s="158" t="str">
        <f t="shared" ca="1" si="128"/>
        <v/>
      </c>
      <c r="EZ71" s="158" t="str">
        <f t="shared" ca="1" si="128"/>
        <v/>
      </c>
      <c r="FA71" s="158" t="str">
        <f t="shared" ca="1" si="128"/>
        <v/>
      </c>
      <c r="FB71" s="158" t="str">
        <f t="shared" ca="1" si="128"/>
        <v/>
      </c>
      <c r="FC71" s="158" t="str">
        <f t="shared" ca="1" si="128"/>
        <v/>
      </c>
      <c r="FD71" s="158" t="str">
        <f t="shared" ca="1" si="128"/>
        <v/>
      </c>
      <c r="FE71" s="158" t="str">
        <f t="shared" ca="1" si="128"/>
        <v/>
      </c>
      <c r="FF71" s="158" t="str">
        <f t="shared" ca="1" si="128"/>
        <v/>
      </c>
      <c r="FG71" s="158" t="str">
        <f t="shared" ca="1" si="128"/>
        <v/>
      </c>
      <c r="FH71" s="160">
        <f t="shared" ca="1" si="95"/>
        <v>0</v>
      </c>
      <c r="FI71" s="158">
        <f t="shared" ca="1" si="96"/>
        <v>0</v>
      </c>
      <c r="FJ71" s="159"/>
      <c r="FK71" s="158">
        <f t="shared" ca="1" si="97"/>
        <v>0</v>
      </c>
      <c r="FL71" s="158">
        <f t="shared" ca="1" si="98"/>
        <v>0</v>
      </c>
      <c r="FM71" s="158">
        <f t="shared" ca="1" si="99"/>
        <v>0</v>
      </c>
      <c r="FN71" s="158">
        <f t="shared" ca="1" si="100"/>
        <v>0</v>
      </c>
      <c r="FO71" s="159"/>
      <c r="FP71" s="164" t="str">
        <f t="shared" ca="1" si="21"/>
        <v/>
      </c>
      <c r="FQ71" s="214" t="str">
        <f t="shared" ca="1" si="101"/>
        <v/>
      </c>
      <c r="FR71" s="165" t="str">
        <f t="shared" ca="1" si="102"/>
        <v/>
      </c>
      <c r="FS71" s="166"/>
      <c r="FT71" s="167">
        <f t="shared" ca="1" si="22"/>
        <v>0</v>
      </c>
      <c r="FU71" s="168">
        <f t="shared" ca="1" si="23"/>
        <v>0</v>
      </c>
      <c r="FV71" s="168">
        <f t="shared" ca="1" si="24"/>
        <v>0</v>
      </c>
      <c r="FW71" s="168">
        <f t="shared" ca="1" si="25"/>
        <v>0</v>
      </c>
      <c r="FX71" s="168">
        <f t="shared" ca="1" si="26"/>
        <v>0</v>
      </c>
      <c r="FY71" s="168">
        <f t="shared" ca="1" si="27"/>
        <v>0</v>
      </c>
      <c r="FZ71" s="168">
        <f t="shared" ca="1" si="103"/>
        <v>0</v>
      </c>
      <c r="GA71" s="168">
        <f t="shared" ca="1" si="28"/>
        <v>0</v>
      </c>
      <c r="GB71" s="168">
        <f t="shared" ca="1" si="29"/>
        <v>0</v>
      </c>
      <c r="GC71" s="168">
        <f t="shared" ca="1" si="30"/>
        <v>0</v>
      </c>
      <c r="GD71" s="168">
        <f t="shared" ca="1" si="31"/>
        <v>0</v>
      </c>
      <c r="GE71" s="168">
        <f t="shared" ca="1" si="32"/>
        <v>0</v>
      </c>
      <c r="GF71" s="168">
        <f t="shared" ca="1" si="33"/>
        <v>0</v>
      </c>
      <c r="GG71" s="167">
        <f t="shared" ca="1" si="104"/>
        <v>0</v>
      </c>
      <c r="GH71" s="167">
        <f t="shared" ca="1" si="105"/>
        <v>0</v>
      </c>
      <c r="GI71" s="167">
        <f t="shared" ca="1" si="106"/>
        <v>0</v>
      </c>
      <c r="GJ71" s="167">
        <f t="shared" ca="1" si="107"/>
        <v>0</v>
      </c>
      <c r="GK71" s="167">
        <f t="shared" ca="1" si="108"/>
        <v>0</v>
      </c>
      <c r="GL71" s="163"/>
      <c r="GM71" s="169">
        <f t="shared" ca="1" si="34"/>
        <v>0</v>
      </c>
      <c r="GN71" s="169">
        <f t="shared" ca="1" si="35"/>
        <v>0</v>
      </c>
      <c r="GO71" s="169">
        <f t="shared" ca="1" si="36"/>
        <v>0</v>
      </c>
      <c r="GP71" s="169">
        <f t="shared" ca="1" si="37"/>
        <v>0</v>
      </c>
      <c r="GQ71" s="169">
        <f t="shared" ca="1" si="38"/>
        <v>0</v>
      </c>
      <c r="GR71" s="169">
        <f t="shared" ca="1" si="39"/>
        <v>0</v>
      </c>
      <c r="GS71" s="169">
        <f t="shared" ca="1" si="40"/>
        <v>0</v>
      </c>
      <c r="GT71" s="169">
        <f t="shared" ca="1" si="41"/>
        <v>0</v>
      </c>
      <c r="GU71" s="169">
        <f t="shared" ca="1" si="42"/>
        <v>0</v>
      </c>
      <c r="GV71" s="169">
        <f t="shared" ca="1" si="43"/>
        <v>0</v>
      </c>
      <c r="GW71" s="169">
        <f t="shared" ca="1" si="44"/>
        <v>0</v>
      </c>
      <c r="GX71" s="170">
        <f t="shared" ca="1" si="45"/>
        <v>0</v>
      </c>
      <c r="GY71" s="171">
        <f t="shared" ca="1" si="109"/>
        <v>0</v>
      </c>
      <c r="GZ71" s="171">
        <f t="shared" ca="1" si="110"/>
        <v>0</v>
      </c>
      <c r="HA71" s="172">
        <f t="shared" ca="1" si="111"/>
        <v>0</v>
      </c>
      <c r="HB71" s="216">
        <f t="shared" ca="1" si="112"/>
        <v>1</v>
      </c>
      <c r="HC71" s="172">
        <f t="shared" ca="1" si="113"/>
        <v>0</v>
      </c>
      <c r="HD71" s="173">
        <f t="shared" ca="1" si="46"/>
        <v>0</v>
      </c>
      <c r="HE71" s="174">
        <f t="shared" ca="1" si="47"/>
        <v>0</v>
      </c>
      <c r="HF71" s="175">
        <f t="shared" ca="1" si="48"/>
        <v>0</v>
      </c>
      <c r="HG71" s="176" t="str">
        <f t="shared" ca="1" si="114"/>
        <v/>
      </c>
      <c r="HH71" s="177">
        <f t="shared" ca="1" si="115"/>
        <v>0</v>
      </c>
      <c r="HI71" s="217" t="str">
        <f t="shared" ca="1" si="116"/>
        <v/>
      </c>
      <c r="HJ71" s="207">
        <f t="shared" ca="1" si="117"/>
        <v>0</v>
      </c>
      <c r="HK71" s="220">
        <f t="shared" ca="1" si="118"/>
        <v>1</v>
      </c>
      <c r="HL71" s="190">
        <f t="shared" ca="1" si="119"/>
        <v>0</v>
      </c>
      <c r="HN71" s="167" t="str">
        <f t="shared" ca="1" si="125"/>
        <v/>
      </c>
      <c r="HO71" s="167" t="str">
        <f t="shared" ca="1" si="125"/>
        <v/>
      </c>
      <c r="HP71" s="167" t="str">
        <f t="shared" ca="1" si="125"/>
        <v/>
      </c>
      <c r="HQ71" s="167" t="str">
        <f t="shared" ca="1" si="125"/>
        <v/>
      </c>
      <c r="HR71" s="167" t="str">
        <f t="shared" ca="1" si="125"/>
        <v/>
      </c>
      <c r="HS71" s="167" t="str">
        <f t="shared" ca="1" si="125"/>
        <v/>
      </c>
      <c r="HT71" s="167" t="str">
        <f t="shared" ca="1" si="126"/>
        <v/>
      </c>
      <c r="HU71" s="167" t="str">
        <f t="shared" ca="1" si="126"/>
        <v/>
      </c>
      <c r="HV71" s="167" t="str">
        <f t="shared" ca="1" si="126"/>
        <v/>
      </c>
      <c r="HW71" s="167" t="str">
        <f t="shared" ca="1" si="126"/>
        <v/>
      </c>
      <c r="HX71" s="167" t="str">
        <f t="shared" ca="1" si="126"/>
        <v/>
      </c>
      <c r="HY71" s="167" t="str">
        <f t="shared" ca="1" si="126"/>
        <v/>
      </c>
      <c r="HZ71" s="167">
        <f t="shared" ca="1" si="120"/>
        <v>0</v>
      </c>
      <c r="IA71" s="215">
        <f t="shared" ca="1" si="121"/>
        <v>0</v>
      </c>
    </row>
    <row r="72" spans="2:235" x14ac:dyDescent="0.15">
      <c r="B72" s="135">
        <v>58</v>
      </c>
      <c r="C72" s="492"/>
      <c r="D72" s="493"/>
      <c r="E72" s="498"/>
      <c r="F72" s="499"/>
      <c r="G72" s="18"/>
      <c r="H72" s="3"/>
      <c r="I72" s="3"/>
      <c r="J72" s="4"/>
      <c r="K72" s="500"/>
      <c r="L72" s="501"/>
      <c r="M72" s="200"/>
      <c r="N72" s="19"/>
      <c r="O72" s="11"/>
      <c r="P72" s="19"/>
      <c r="Q72" s="11"/>
      <c r="R72" s="3"/>
      <c r="S72" s="5"/>
      <c r="T72" s="6"/>
      <c r="U72" s="1"/>
      <c r="V72" s="8"/>
      <c r="W72" s="2"/>
      <c r="X72" s="8"/>
      <c r="Y72" s="9"/>
      <c r="Z72" s="10"/>
      <c r="AA72" s="9"/>
      <c r="AB72" s="10"/>
      <c r="AC72" s="9"/>
      <c r="AD72" s="10"/>
      <c r="AE72" s="9"/>
      <c r="AF72" s="10"/>
      <c r="AG72" s="9"/>
      <c r="AH72" s="10"/>
      <c r="AI72" s="9"/>
      <c r="AJ72" s="15"/>
      <c r="AK72" s="16"/>
      <c r="AL72" s="15"/>
      <c r="AM72" s="16"/>
      <c r="AN72" s="15"/>
      <c r="AO72" s="16"/>
      <c r="AP72" s="15"/>
      <c r="AQ72" s="16"/>
      <c r="AR72" s="15"/>
      <c r="AS72" s="16"/>
      <c r="AT72" s="15"/>
      <c r="AU72" s="16"/>
      <c r="AV72" s="206"/>
      <c r="AW72" s="202"/>
      <c r="AX72" s="12"/>
      <c r="AY72" s="19"/>
      <c r="AZ72" s="209"/>
      <c r="BA72" s="203"/>
      <c r="BB72" s="205" t="str">
        <f t="shared" ca="1" si="4"/>
        <v/>
      </c>
      <c r="BC72" s="201"/>
      <c r="BD72" s="201"/>
      <c r="BE72" s="136">
        <f t="shared" ca="1" si="51"/>
        <v>0</v>
      </c>
      <c r="BF72" s="137"/>
      <c r="BG72" s="138" t="str">
        <f t="shared" ca="1" si="52"/>
        <v>○</v>
      </c>
      <c r="BH72" s="138" t="str">
        <f t="shared" ca="1" si="53"/>
        <v/>
      </c>
      <c r="BI72" s="138"/>
      <c r="BJ72" s="138" t="str">
        <f t="shared" ca="1" si="54"/>
        <v/>
      </c>
      <c r="BK72" s="138" t="str">
        <f t="shared" ca="1" si="55"/>
        <v>○</v>
      </c>
      <c r="BL72" s="138"/>
      <c r="BM72" s="138"/>
      <c r="BN72" s="138" t="str">
        <f t="shared" ca="1" si="56"/>
        <v/>
      </c>
      <c r="BO72" s="138" t="str">
        <f t="shared" ca="1" si="57"/>
        <v>○</v>
      </c>
      <c r="BP72" s="138" t="str">
        <f t="shared" ca="1" si="58"/>
        <v/>
      </c>
      <c r="BQ72" s="138"/>
      <c r="BR72" s="178"/>
      <c r="BS72" s="180"/>
      <c r="BT72" s="180"/>
      <c r="BU72" s="180"/>
      <c r="BV72" s="180"/>
      <c r="BW72" s="180"/>
      <c r="BX72" s="180"/>
      <c r="BY72" s="180"/>
      <c r="BZ72" s="180"/>
      <c r="CA72" s="180"/>
      <c r="CB72" s="180"/>
      <c r="CC72" s="180"/>
      <c r="CD72" s="180"/>
      <c r="CE72" s="181"/>
      <c r="CF72" s="26">
        <v>71</v>
      </c>
      <c r="CG72" s="142">
        <f t="shared" ca="1" si="59"/>
        <v>58</v>
      </c>
      <c r="CH72" s="494">
        <f t="shared" ca="1" si="60"/>
        <v>0</v>
      </c>
      <c r="CI72" s="495"/>
      <c r="CJ72" s="496">
        <f t="shared" ca="1" si="61"/>
        <v>0</v>
      </c>
      <c r="CK72" s="497"/>
      <c r="CL72" s="143">
        <f t="shared" ca="1" si="62"/>
        <v>0</v>
      </c>
      <c r="CM72" s="142">
        <f t="shared" ca="1" si="63"/>
        <v>0</v>
      </c>
      <c r="CN72" s="144">
        <f t="shared" ca="1" si="64"/>
        <v>0</v>
      </c>
      <c r="CO72" s="145">
        <f t="shared" ca="1" si="65"/>
        <v>0</v>
      </c>
      <c r="CP72" s="494">
        <f t="shared" ca="1" si="66"/>
        <v>0</v>
      </c>
      <c r="CQ72" s="495"/>
      <c r="CR72" s="212">
        <f t="shared" ca="1" si="67"/>
        <v>1</v>
      </c>
      <c r="CS72" s="146">
        <f t="shared" ca="1" si="68"/>
        <v>0</v>
      </c>
      <c r="CT72" s="247">
        <f t="shared" ca="1" si="69"/>
        <v>12</v>
      </c>
      <c r="CU72" s="147">
        <f t="shared" ca="1" si="70"/>
        <v>0</v>
      </c>
      <c r="CV72" s="148">
        <f t="shared" ca="1" si="71"/>
        <v>0</v>
      </c>
      <c r="CW72" s="149">
        <f t="shared" ca="1" si="72"/>
        <v>0</v>
      </c>
      <c r="CX72" s="248">
        <f t="shared" ca="1" si="73"/>
        <v>0</v>
      </c>
      <c r="CY72" s="249">
        <f t="shared" ca="1" si="74"/>
        <v>0</v>
      </c>
      <c r="CZ72" s="142">
        <f t="shared" ca="1" si="75"/>
        <v>0</v>
      </c>
      <c r="DA72" s="150">
        <f t="shared" ca="1" si="76"/>
        <v>0</v>
      </c>
      <c r="DB72" s="149">
        <f t="shared" ca="1" si="77"/>
        <v>0</v>
      </c>
      <c r="DC72" s="149">
        <f t="shared" ca="1" si="78"/>
        <v>0</v>
      </c>
      <c r="DD72" s="142">
        <f t="shared" ca="1" si="79"/>
        <v>0</v>
      </c>
      <c r="DE72" s="213">
        <f t="shared" ca="1" si="80"/>
        <v>0</v>
      </c>
      <c r="DF72" s="142">
        <f t="shared" ca="1" si="81"/>
        <v>0</v>
      </c>
      <c r="DG72" s="151">
        <f t="shared" ca="1" si="82"/>
        <v>0</v>
      </c>
      <c r="DH72" s="152">
        <f t="shared" ca="1" si="83"/>
        <v>0</v>
      </c>
      <c r="DI72" s="213">
        <f t="shared" ca="1" si="84"/>
        <v>0</v>
      </c>
      <c r="DJ72" s="153"/>
      <c r="DK72" s="154">
        <f t="shared" ca="1" si="85"/>
        <v>0</v>
      </c>
      <c r="DL72" s="154">
        <f t="shared" ca="1" si="86"/>
        <v>0</v>
      </c>
      <c r="DM72" s="155">
        <f t="shared" ca="1" si="87"/>
        <v>0</v>
      </c>
      <c r="DN72" s="156">
        <f t="shared" ca="1" si="88"/>
        <v>1</v>
      </c>
      <c r="DO72" s="153"/>
      <c r="DP72" s="157">
        <f t="shared" ca="1" si="89"/>
        <v>0</v>
      </c>
      <c r="DQ72" s="158">
        <f t="shared" ca="1" si="90"/>
        <v>0</v>
      </c>
      <c r="DR72" s="158">
        <f t="shared" ca="1" si="5"/>
        <v>0</v>
      </c>
      <c r="DS72" s="158" t="str">
        <f t="shared" ca="1" si="91"/>
        <v/>
      </c>
      <c r="DT72" s="158">
        <f t="shared" ca="1" si="92"/>
        <v>0</v>
      </c>
      <c r="DU72" s="158" t="str">
        <f t="shared" ca="1" si="6"/>
        <v/>
      </c>
      <c r="DV72" s="159"/>
      <c r="DW72" s="157">
        <f t="shared" ca="1" si="7"/>
        <v>0</v>
      </c>
      <c r="DX72" s="151">
        <f t="shared" ca="1" si="8"/>
        <v>0</v>
      </c>
      <c r="DY72" s="151">
        <f t="shared" ca="1" si="9"/>
        <v>0</v>
      </c>
      <c r="DZ72" s="151">
        <f t="shared" ca="1" si="10"/>
        <v>0</v>
      </c>
      <c r="EA72" s="151">
        <f t="shared" ca="1" si="11"/>
        <v>0</v>
      </c>
      <c r="EB72" s="151">
        <f t="shared" ca="1" si="12"/>
        <v>0</v>
      </c>
      <c r="EC72" s="151">
        <f t="shared" ca="1" si="13"/>
        <v>0</v>
      </c>
      <c r="ED72" s="151">
        <f t="shared" ca="1" si="14"/>
        <v>0</v>
      </c>
      <c r="EE72" s="151">
        <f t="shared" ca="1" si="15"/>
        <v>0</v>
      </c>
      <c r="EF72" s="151">
        <f t="shared" ca="1" si="16"/>
        <v>0</v>
      </c>
      <c r="EG72" s="151">
        <f t="shared" ca="1" si="17"/>
        <v>0</v>
      </c>
      <c r="EH72" s="151">
        <f t="shared" ca="1" si="18"/>
        <v>0</v>
      </c>
      <c r="EI72" s="158">
        <f t="shared" ca="1" si="127"/>
        <v>0</v>
      </c>
      <c r="EJ72" s="158">
        <f t="shared" ca="1" si="127"/>
        <v>0</v>
      </c>
      <c r="EK72" s="158">
        <f t="shared" ca="1" si="127"/>
        <v>0</v>
      </c>
      <c r="EL72" s="158">
        <f t="shared" ref="EL72:ET94" ca="1" si="130">IF(DZ72=(3/3),"3/3",IF(DZ72=(2/3),"2/3",IF(DZ72=(1/3),"1/3",DZ72)))</f>
        <v>0</v>
      </c>
      <c r="EM72" s="158">
        <f t="shared" ca="1" si="130"/>
        <v>0</v>
      </c>
      <c r="EN72" s="158">
        <f t="shared" ca="1" si="130"/>
        <v>0</v>
      </c>
      <c r="EO72" s="158">
        <f t="shared" ca="1" si="130"/>
        <v>0</v>
      </c>
      <c r="EP72" s="158">
        <f t="shared" ca="1" si="130"/>
        <v>0</v>
      </c>
      <c r="EQ72" s="158">
        <f t="shared" ca="1" si="130"/>
        <v>0</v>
      </c>
      <c r="ER72" s="158">
        <f t="shared" ca="1" si="130"/>
        <v>0</v>
      </c>
      <c r="ES72" s="158">
        <f t="shared" ca="1" si="130"/>
        <v>0</v>
      </c>
      <c r="ET72" s="158">
        <f t="shared" ca="1" si="130"/>
        <v>0</v>
      </c>
      <c r="EU72" s="160">
        <f t="shared" ca="1" si="94"/>
        <v>0</v>
      </c>
      <c r="EV72" s="158" t="str">
        <f t="shared" ca="1" si="129"/>
        <v/>
      </c>
      <c r="EW72" s="158" t="str">
        <f t="shared" ca="1" si="129"/>
        <v/>
      </c>
      <c r="EX72" s="158" t="str">
        <f t="shared" ca="1" si="129"/>
        <v/>
      </c>
      <c r="EY72" s="158" t="str">
        <f t="shared" ca="1" si="128"/>
        <v/>
      </c>
      <c r="EZ72" s="158" t="str">
        <f t="shared" ca="1" si="128"/>
        <v/>
      </c>
      <c r="FA72" s="158" t="str">
        <f t="shared" ca="1" si="128"/>
        <v/>
      </c>
      <c r="FB72" s="158" t="str">
        <f t="shared" ca="1" si="128"/>
        <v/>
      </c>
      <c r="FC72" s="158" t="str">
        <f t="shared" ca="1" si="128"/>
        <v/>
      </c>
      <c r="FD72" s="158" t="str">
        <f t="shared" ca="1" si="128"/>
        <v/>
      </c>
      <c r="FE72" s="158" t="str">
        <f t="shared" ca="1" si="128"/>
        <v/>
      </c>
      <c r="FF72" s="158" t="str">
        <f t="shared" ca="1" si="128"/>
        <v/>
      </c>
      <c r="FG72" s="158" t="str">
        <f t="shared" ca="1" si="128"/>
        <v/>
      </c>
      <c r="FH72" s="160">
        <f t="shared" ca="1" si="95"/>
        <v>0</v>
      </c>
      <c r="FI72" s="158">
        <f t="shared" ca="1" si="96"/>
        <v>0</v>
      </c>
      <c r="FJ72" s="159"/>
      <c r="FK72" s="158">
        <f t="shared" ca="1" si="97"/>
        <v>0</v>
      </c>
      <c r="FL72" s="158">
        <f t="shared" ca="1" si="98"/>
        <v>0</v>
      </c>
      <c r="FM72" s="158">
        <f t="shared" ca="1" si="99"/>
        <v>0</v>
      </c>
      <c r="FN72" s="158">
        <f t="shared" ca="1" si="100"/>
        <v>0</v>
      </c>
      <c r="FO72" s="159"/>
      <c r="FP72" s="164" t="str">
        <f t="shared" ca="1" si="21"/>
        <v/>
      </c>
      <c r="FQ72" s="214" t="str">
        <f t="shared" ca="1" si="101"/>
        <v/>
      </c>
      <c r="FR72" s="165" t="str">
        <f t="shared" ca="1" si="102"/>
        <v/>
      </c>
      <c r="FS72" s="166"/>
      <c r="FT72" s="167">
        <f t="shared" ca="1" si="22"/>
        <v>0</v>
      </c>
      <c r="FU72" s="168">
        <f t="shared" ca="1" si="23"/>
        <v>0</v>
      </c>
      <c r="FV72" s="168">
        <f t="shared" ca="1" si="24"/>
        <v>0</v>
      </c>
      <c r="FW72" s="168">
        <f t="shared" ca="1" si="25"/>
        <v>0</v>
      </c>
      <c r="FX72" s="168">
        <f t="shared" ca="1" si="26"/>
        <v>0</v>
      </c>
      <c r="FY72" s="168">
        <f t="shared" ca="1" si="27"/>
        <v>0</v>
      </c>
      <c r="FZ72" s="168">
        <f t="shared" ca="1" si="103"/>
        <v>0</v>
      </c>
      <c r="GA72" s="168">
        <f t="shared" ca="1" si="28"/>
        <v>0</v>
      </c>
      <c r="GB72" s="168">
        <f t="shared" ca="1" si="29"/>
        <v>0</v>
      </c>
      <c r="GC72" s="168">
        <f t="shared" ca="1" si="30"/>
        <v>0</v>
      </c>
      <c r="GD72" s="168">
        <f t="shared" ca="1" si="31"/>
        <v>0</v>
      </c>
      <c r="GE72" s="168">
        <f t="shared" ca="1" si="32"/>
        <v>0</v>
      </c>
      <c r="GF72" s="168">
        <f t="shared" ca="1" si="33"/>
        <v>0</v>
      </c>
      <c r="GG72" s="167">
        <f t="shared" ca="1" si="104"/>
        <v>0</v>
      </c>
      <c r="GH72" s="167">
        <f t="shared" ca="1" si="105"/>
        <v>0</v>
      </c>
      <c r="GI72" s="167">
        <f t="shared" ca="1" si="106"/>
        <v>0</v>
      </c>
      <c r="GJ72" s="167">
        <f t="shared" ca="1" si="107"/>
        <v>0</v>
      </c>
      <c r="GK72" s="167">
        <f t="shared" ca="1" si="108"/>
        <v>0</v>
      </c>
      <c r="GL72" s="163"/>
      <c r="GM72" s="169">
        <f t="shared" ca="1" si="34"/>
        <v>0</v>
      </c>
      <c r="GN72" s="169">
        <f t="shared" ca="1" si="35"/>
        <v>0</v>
      </c>
      <c r="GO72" s="169">
        <f t="shared" ca="1" si="36"/>
        <v>0</v>
      </c>
      <c r="GP72" s="169">
        <f t="shared" ca="1" si="37"/>
        <v>0</v>
      </c>
      <c r="GQ72" s="169">
        <f t="shared" ca="1" si="38"/>
        <v>0</v>
      </c>
      <c r="GR72" s="169">
        <f t="shared" ca="1" si="39"/>
        <v>0</v>
      </c>
      <c r="GS72" s="169">
        <f t="shared" ca="1" si="40"/>
        <v>0</v>
      </c>
      <c r="GT72" s="169">
        <f t="shared" ca="1" si="41"/>
        <v>0</v>
      </c>
      <c r="GU72" s="169">
        <f t="shared" ca="1" si="42"/>
        <v>0</v>
      </c>
      <c r="GV72" s="169">
        <f t="shared" ca="1" si="43"/>
        <v>0</v>
      </c>
      <c r="GW72" s="169">
        <f t="shared" ca="1" si="44"/>
        <v>0</v>
      </c>
      <c r="GX72" s="170">
        <f t="shared" ca="1" si="45"/>
        <v>0</v>
      </c>
      <c r="GY72" s="171">
        <f t="shared" ca="1" si="109"/>
        <v>0</v>
      </c>
      <c r="GZ72" s="171">
        <f t="shared" ca="1" si="110"/>
        <v>0</v>
      </c>
      <c r="HA72" s="172">
        <f t="shared" ca="1" si="111"/>
        <v>0</v>
      </c>
      <c r="HB72" s="216">
        <f t="shared" ca="1" si="112"/>
        <v>1</v>
      </c>
      <c r="HC72" s="172">
        <f t="shared" ca="1" si="113"/>
        <v>0</v>
      </c>
      <c r="HD72" s="173">
        <f t="shared" ca="1" si="46"/>
        <v>0</v>
      </c>
      <c r="HE72" s="174">
        <f t="shared" ca="1" si="47"/>
        <v>0</v>
      </c>
      <c r="HF72" s="175">
        <f t="shared" ca="1" si="48"/>
        <v>0</v>
      </c>
      <c r="HG72" s="176" t="str">
        <f t="shared" ca="1" si="114"/>
        <v/>
      </c>
      <c r="HH72" s="177">
        <f t="shared" ca="1" si="115"/>
        <v>0</v>
      </c>
      <c r="HI72" s="217" t="str">
        <f t="shared" ca="1" si="116"/>
        <v/>
      </c>
      <c r="HJ72" s="207">
        <f t="shared" ca="1" si="117"/>
        <v>0</v>
      </c>
      <c r="HK72" s="220">
        <f t="shared" ca="1" si="118"/>
        <v>1</v>
      </c>
      <c r="HL72" s="190">
        <f t="shared" ca="1" si="119"/>
        <v>0</v>
      </c>
      <c r="HN72" s="167" t="str">
        <f t="shared" ca="1" si="125"/>
        <v/>
      </c>
      <c r="HO72" s="167" t="str">
        <f t="shared" ca="1" si="125"/>
        <v/>
      </c>
      <c r="HP72" s="167" t="str">
        <f t="shared" ca="1" si="125"/>
        <v/>
      </c>
      <c r="HQ72" s="167" t="str">
        <f t="shared" ca="1" si="125"/>
        <v/>
      </c>
      <c r="HR72" s="167" t="str">
        <f t="shared" ca="1" si="125"/>
        <v/>
      </c>
      <c r="HS72" s="167" t="str">
        <f t="shared" ca="1" si="125"/>
        <v/>
      </c>
      <c r="HT72" s="167" t="str">
        <f t="shared" ca="1" si="126"/>
        <v/>
      </c>
      <c r="HU72" s="167" t="str">
        <f t="shared" ca="1" si="126"/>
        <v/>
      </c>
      <c r="HV72" s="167" t="str">
        <f t="shared" ca="1" si="126"/>
        <v/>
      </c>
      <c r="HW72" s="167" t="str">
        <f t="shared" ca="1" si="126"/>
        <v/>
      </c>
      <c r="HX72" s="167" t="str">
        <f t="shared" ca="1" si="126"/>
        <v/>
      </c>
      <c r="HY72" s="167" t="str">
        <f t="shared" ca="1" si="126"/>
        <v/>
      </c>
      <c r="HZ72" s="167">
        <f t="shared" ca="1" si="120"/>
        <v>0</v>
      </c>
      <c r="IA72" s="215">
        <f t="shared" ca="1" si="121"/>
        <v>0</v>
      </c>
    </row>
    <row r="73" spans="2:235" x14ac:dyDescent="0.15">
      <c r="B73" s="135">
        <v>59</v>
      </c>
      <c r="C73" s="492"/>
      <c r="D73" s="493"/>
      <c r="E73" s="498"/>
      <c r="F73" s="499"/>
      <c r="G73" s="18"/>
      <c r="H73" s="3"/>
      <c r="I73" s="3"/>
      <c r="J73" s="4"/>
      <c r="K73" s="500"/>
      <c r="L73" s="501"/>
      <c r="M73" s="200"/>
      <c r="N73" s="19"/>
      <c r="O73" s="11"/>
      <c r="P73" s="19"/>
      <c r="Q73" s="11"/>
      <c r="R73" s="3"/>
      <c r="S73" s="5"/>
      <c r="T73" s="6"/>
      <c r="U73" s="1"/>
      <c r="V73" s="8"/>
      <c r="W73" s="2"/>
      <c r="X73" s="8"/>
      <c r="Y73" s="9"/>
      <c r="Z73" s="10"/>
      <c r="AA73" s="9"/>
      <c r="AB73" s="10"/>
      <c r="AC73" s="9"/>
      <c r="AD73" s="10"/>
      <c r="AE73" s="9"/>
      <c r="AF73" s="10"/>
      <c r="AG73" s="9"/>
      <c r="AH73" s="10"/>
      <c r="AI73" s="9"/>
      <c r="AJ73" s="15"/>
      <c r="AK73" s="16"/>
      <c r="AL73" s="15"/>
      <c r="AM73" s="16"/>
      <c r="AN73" s="15"/>
      <c r="AO73" s="16"/>
      <c r="AP73" s="15"/>
      <c r="AQ73" s="16"/>
      <c r="AR73" s="15"/>
      <c r="AS73" s="16"/>
      <c r="AT73" s="15"/>
      <c r="AU73" s="16"/>
      <c r="AV73" s="206"/>
      <c r="AW73" s="202"/>
      <c r="AX73" s="12"/>
      <c r="AY73" s="19"/>
      <c r="AZ73" s="209"/>
      <c r="BA73" s="203"/>
      <c r="BB73" s="205" t="str">
        <f t="shared" ca="1" si="4"/>
        <v/>
      </c>
      <c r="BC73" s="201"/>
      <c r="BD73" s="201"/>
      <c r="BE73" s="136">
        <f t="shared" ca="1" si="51"/>
        <v>0</v>
      </c>
      <c r="BF73" s="137"/>
      <c r="BG73" s="138" t="str">
        <f t="shared" ca="1" si="52"/>
        <v>○</v>
      </c>
      <c r="BH73" s="138" t="str">
        <f t="shared" ca="1" si="53"/>
        <v/>
      </c>
      <c r="BI73" s="138"/>
      <c r="BJ73" s="138" t="str">
        <f t="shared" ca="1" si="54"/>
        <v/>
      </c>
      <c r="BK73" s="138" t="str">
        <f t="shared" ca="1" si="55"/>
        <v>○</v>
      </c>
      <c r="BL73" s="138"/>
      <c r="BM73" s="138"/>
      <c r="BN73" s="138" t="str">
        <f t="shared" ca="1" si="56"/>
        <v/>
      </c>
      <c r="BO73" s="138" t="str">
        <f t="shared" ca="1" si="57"/>
        <v>○</v>
      </c>
      <c r="BP73" s="138" t="str">
        <f t="shared" ca="1" si="58"/>
        <v/>
      </c>
      <c r="BQ73" s="138"/>
      <c r="BR73" s="178"/>
      <c r="BS73" s="180"/>
      <c r="BT73" s="180"/>
      <c r="BU73" s="180"/>
      <c r="BV73" s="180"/>
      <c r="BW73" s="180"/>
      <c r="BX73" s="180"/>
      <c r="BY73" s="180"/>
      <c r="BZ73" s="180"/>
      <c r="CA73" s="180"/>
      <c r="CB73" s="180"/>
      <c r="CC73" s="180"/>
      <c r="CD73" s="180"/>
      <c r="CE73" s="181"/>
      <c r="CF73" s="26">
        <v>72</v>
      </c>
      <c r="CG73" s="142">
        <f t="shared" ca="1" si="59"/>
        <v>59</v>
      </c>
      <c r="CH73" s="494">
        <f t="shared" ca="1" si="60"/>
        <v>0</v>
      </c>
      <c r="CI73" s="495"/>
      <c r="CJ73" s="496">
        <f t="shared" ca="1" si="61"/>
        <v>0</v>
      </c>
      <c r="CK73" s="497"/>
      <c r="CL73" s="143">
        <f t="shared" ca="1" si="62"/>
        <v>0</v>
      </c>
      <c r="CM73" s="142">
        <f t="shared" ca="1" si="63"/>
        <v>0</v>
      </c>
      <c r="CN73" s="144">
        <f t="shared" ca="1" si="64"/>
        <v>0</v>
      </c>
      <c r="CO73" s="145">
        <f t="shared" ca="1" si="65"/>
        <v>0</v>
      </c>
      <c r="CP73" s="494">
        <f t="shared" ca="1" si="66"/>
        <v>0</v>
      </c>
      <c r="CQ73" s="495"/>
      <c r="CR73" s="212">
        <f t="shared" ca="1" si="67"/>
        <v>1</v>
      </c>
      <c r="CS73" s="146">
        <f t="shared" ca="1" si="68"/>
        <v>0</v>
      </c>
      <c r="CT73" s="247">
        <f t="shared" ca="1" si="69"/>
        <v>12</v>
      </c>
      <c r="CU73" s="147">
        <f t="shared" ca="1" si="70"/>
        <v>0</v>
      </c>
      <c r="CV73" s="148">
        <f t="shared" ca="1" si="71"/>
        <v>0</v>
      </c>
      <c r="CW73" s="149">
        <f t="shared" ca="1" si="72"/>
        <v>0</v>
      </c>
      <c r="CX73" s="248">
        <f t="shared" ca="1" si="73"/>
        <v>0</v>
      </c>
      <c r="CY73" s="249">
        <f t="shared" ca="1" si="74"/>
        <v>0</v>
      </c>
      <c r="CZ73" s="142">
        <f t="shared" ca="1" si="75"/>
        <v>0</v>
      </c>
      <c r="DA73" s="150">
        <f t="shared" ca="1" si="76"/>
        <v>0</v>
      </c>
      <c r="DB73" s="149">
        <f t="shared" ca="1" si="77"/>
        <v>0</v>
      </c>
      <c r="DC73" s="149">
        <f t="shared" ca="1" si="78"/>
        <v>0</v>
      </c>
      <c r="DD73" s="142">
        <f t="shared" ca="1" si="79"/>
        <v>0</v>
      </c>
      <c r="DE73" s="213">
        <f t="shared" ca="1" si="80"/>
        <v>0</v>
      </c>
      <c r="DF73" s="142">
        <f t="shared" ca="1" si="81"/>
        <v>0</v>
      </c>
      <c r="DG73" s="151">
        <f t="shared" ca="1" si="82"/>
        <v>0</v>
      </c>
      <c r="DH73" s="152">
        <f t="shared" ca="1" si="83"/>
        <v>0</v>
      </c>
      <c r="DI73" s="213">
        <f t="shared" ca="1" si="84"/>
        <v>0</v>
      </c>
      <c r="DJ73" s="153"/>
      <c r="DK73" s="154">
        <f t="shared" ca="1" si="85"/>
        <v>0</v>
      </c>
      <c r="DL73" s="154">
        <f t="shared" ca="1" si="86"/>
        <v>0</v>
      </c>
      <c r="DM73" s="155">
        <f t="shared" ca="1" si="87"/>
        <v>0</v>
      </c>
      <c r="DN73" s="156">
        <f t="shared" ca="1" si="88"/>
        <v>1</v>
      </c>
      <c r="DO73" s="153"/>
      <c r="DP73" s="157">
        <f t="shared" ca="1" si="89"/>
        <v>0</v>
      </c>
      <c r="DQ73" s="158">
        <f t="shared" ca="1" si="90"/>
        <v>0</v>
      </c>
      <c r="DR73" s="158">
        <f t="shared" ca="1" si="5"/>
        <v>0</v>
      </c>
      <c r="DS73" s="158" t="str">
        <f t="shared" ca="1" si="91"/>
        <v/>
      </c>
      <c r="DT73" s="158">
        <f t="shared" ca="1" si="92"/>
        <v>0</v>
      </c>
      <c r="DU73" s="158" t="str">
        <f t="shared" ca="1" si="6"/>
        <v/>
      </c>
      <c r="DV73" s="159"/>
      <c r="DW73" s="157">
        <f t="shared" ca="1" si="7"/>
        <v>0</v>
      </c>
      <c r="DX73" s="151">
        <f t="shared" ca="1" si="8"/>
        <v>0</v>
      </c>
      <c r="DY73" s="151">
        <f t="shared" ca="1" si="9"/>
        <v>0</v>
      </c>
      <c r="DZ73" s="151">
        <f t="shared" ca="1" si="10"/>
        <v>0</v>
      </c>
      <c r="EA73" s="151">
        <f t="shared" ca="1" si="11"/>
        <v>0</v>
      </c>
      <c r="EB73" s="151">
        <f t="shared" ca="1" si="12"/>
        <v>0</v>
      </c>
      <c r="EC73" s="151">
        <f t="shared" ca="1" si="13"/>
        <v>0</v>
      </c>
      <c r="ED73" s="151">
        <f t="shared" ca="1" si="14"/>
        <v>0</v>
      </c>
      <c r="EE73" s="151">
        <f t="shared" ca="1" si="15"/>
        <v>0</v>
      </c>
      <c r="EF73" s="151">
        <f t="shared" ca="1" si="16"/>
        <v>0</v>
      </c>
      <c r="EG73" s="151">
        <f t="shared" ca="1" si="17"/>
        <v>0</v>
      </c>
      <c r="EH73" s="151">
        <f t="shared" ca="1" si="18"/>
        <v>0</v>
      </c>
      <c r="EI73" s="158">
        <f t="shared" ref="EI73:EK94" ca="1" si="131">IF(DW73=(3/3),"3/3",IF(DW73=(2/3),"2/3",IF(DW73=(1/3),"1/3",DW73)))</f>
        <v>0</v>
      </c>
      <c r="EJ73" s="158">
        <f t="shared" ca="1" si="131"/>
        <v>0</v>
      </c>
      <c r="EK73" s="158">
        <f t="shared" ca="1" si="131"/>
        <v>0</v>
      </c>
      <c r="EL73" s="158">
        <f t="shared" ca="1" si="130"/>
        <v>0</v>
      </c>
      <c r="EM73" s="158">
        <f t="shared" ca="1" si="130"/>
        <v>0</v>
      </c>
      <c r="EN73" s="158">
        <f t="shared" ca="1" si="130"/>
        <v>0</v>
      </c>
      <c r="EO73" s="158">
        <f t="shared" ca="1" si="130"/>
        <v>0</v>
      </c>
      <c r="EP73" s="158">
        <f t="shared" ca="1" si="130"/>
        <v>0</v>
      </c>
      <c r="EQ73" s="158">
        <f t="shared" ca="1" si="130"/>
        <v>0</v>
      </c>
      <c r="ER73" s="158">
        <f t="shared" ca="1" si="130"/>
        <v>0</v>
      </c>
      <c r="ES73" s="158">
        <f t="shared" ca="1" si="130"/>
        <v>0</v>
      </c>
      <c r="ET73" s="158">
        <f t="shared" ca="1" si="130"/>
        <v>0</v>
      </c>
      <c r="EU73" s="160">
        <f t="shared" ca="1" si="94"/>
        <v>0</v>
      </c>
      <c r="EV73" s="158" t="str">
        <f t="shared" ca="1" si="129"/>
        <v/>
      </c>
      <c r="EW73" s="158" t="str">
        <f t="shared" ca="1" si="129"/>
        <v/>
      </c>
      <c r="EX73" s="158" t="str">
        <f t="shared" ca="1" si="129"/>
        <v/>
      </c>
      <c r="EY73" s="158" t="str">
        <f t="shared" ca="1" si="128"/>
        <v/>
      </c>
      <c r="EZ73" s="158" t="str">
        <f t="shared" ca="1" si="128"/>
        <v/>
      </c>
      <c r="FA73" s="158" t="str">
        <f t="shared" ca="1" si="128"/>
        <v/>
      </c>
      <c r="FB73" s="158" t="str">
        <f t="shared" ca="1" si="128"/>
        <v/>
      </c>
      <c r="FC73" s="158" t="str">
        <f t="shared" ca="1" si="128"/>
        <v/>
      </c>
      <c r="FD73" s="158" t="str">
        <f t="shared" ca="1" si="128"/>
        <v/>
      </c>
      <c r="FE73" s="158" t="str">
        <f t="shared" ca="1" si="128"/>
        <v/>
      </c>
      <c r="FF73" s="158" t="str">
        <f t="shared" ca="1" si="128"/>
        <v/>
      </c>
      <c r="FG73" s="158" t="str">
        <f t="shared" ca="1" si="128"/>
        <v/>
      </c>
      <c r="FH73" s="160">
        <f t="shared" ca="1" si="95"/>
        <v>0</v>
      </c>
      <c r="FI73" s="158">
        <f t="shared" ca="1" si="96"/>
        <v>0</v>
      </c>
      <c r="FJ73" s="159"/>
      <c r="FK73" s="158">
        <f t="shared" ca="1" si="97"/>
        <v>0</v>
      </c>
      <c r="FL73" s="158">
        <f t="shared" ca="1" si="98"/>
        <v>0</v>
      </c>
      <c r="FM73" s="158">
        <f t="shared" ca="1" si="99"/>
        <v>0</v>
      </c>
      <c r="FN73" s="158">
        <f t="shared" ca="1" si="100"/>
        <v>0</v>
      </c>
      <c r="FO73" s="159"/>
      <c r="FP73" s="164" t="str">
        <f t="shared" ca="1" si="21"/>
        <v/>
      </c>
      <c r="FQ73" s="214" t="str">
        <f t="shared" ca="1" si="101"/>
        <v/>
      </c>
      <c r="FR73" s="165" t="str">
        <f t="shared" ca="1" si="102"/>
        <v/>
      </c>
      <c r="FS73" s="166"/>
      <c r="FT73" s="167">
        <f t="shared" ca="1" si="22"/>
        <v>0</v>
      </c>
      <c r="FU73" s="168">
        <f t="shared" ca="1" si="23"/>
        <v>0</v>
      </c>
      <c r="FV73" s="168">
        <f t="shared" ca="1" si="24"/>
        <v>0</v>
      </c>
      <c r="FW73" s="168">
        <f t="shared" ca="1" si="25"/>
        <v>0</v>
      </c>
      <c r="FX73" s="168">
        <f t="shared" ca="1" si="26"/>
        <v>0</v>
      </c>
      <c r="FY73" s="168">
        <f t="shared" ca="1" si="27"/>
        <v>0</v>
      </c>
      <c r="FZ73" s="168">
        <f t="shared" ca="1" si="103"/>
        <v>0</v>
      </c>
      <c r="GA73" s="168">
        <f t="shared" ca="1" si="28"/>
        <v>0</v>
      </c>
      <c r="GB73" s="168">
        <f t="shared" ca="1" si="29"/>
        <v>0</v>
      </c>
      <c r="GC73" s="168">
        <f t="shared" ca="1" si="30"/>
        <v>0</v>
      </c>
      <c r="GD73" s="168">
        <f t="shared" ca="1" si="31"/>
        <v>0</v>
      </c>
      <c r="GE73" s="168">
        <f t="shared" ca="1" si="32"/>
        <v>0</v>
      </c>
      <c r="GF73" s="168">
        <f t="shared" ca="1" si="33"/>
        <v>0</v>
      </c>
      <c r="GG73" s="167">
        <f t="shared" ca="1" si="104"/>
        <v>0</v>
      </c>
      <c r="GH73" s="167">
        <f t="shared" ca="1" si="105"/>
        <v>0</v>
      </c>
      <c r="GI73" s="167">
        <f t="shared" ca="1" si="106"/>
        <v>0</v>
      </c>
      <c r="GJ73" s="167">
        <f t="shared" ca="1" si="107"/>
        <v>0</v>
      </c>
      <c r="GK73" s="167">
        <f t="shared" ca="1" si="108"/>
        <v>0</v>
      </c>
      <c r="GL73" s="163"/>
      <c r="GM73" s="169">
        <f t="shared" ca="1" si="34"/>
        <v>0</v>
      </c>
      <c r="GN73" s="169">
        <f t="shared" ca="1" si="35"/>
        <v>0</v>
      </c>
      <c r="GO73" s="169">
        <f t="shared" ca="1" si="36"/>
        <v>0</v>
      </c>
      <c r="GP73" s="169">
        <f t="shared" ca="1" si="37"/>
        <v>0</v>
      </c>
      <c r="GQ73" s="169">
        <f t="shared" ca="1" si="38"/>
        <v>0</v>
      </c>
      <c r="GR73" s="169">
        <f t="shared" ca="1" si="39"/>
        <v>0</v>
      </c>
      <c r="GS73" s="169">
        <f t="shared" ca="1" si="40"/>
        <v>0</v>
      </c>
      <c r="GT73" s="169">
        <f t="shared" ca="1" si="41"/>
        <v>0</v>
      </c>
      <c r="GU73" s="169">
        <f t="shared" ca="1" si="42"/>
        <v>0</v>
      </c>
      <c r="GV73" s="169">
        <f t="shared" ca="1" si="43"/>
        <v>0</v>
      </c>
      <c r="GW73" s="169">
        <f t="shared" ca="1" si="44"/>
        <v>0</v>
      </c>
      <c r="GX73" s="170">
        <f t="shared" ca="1" si="45"/>
        <v>0</v>
      </c>
      <c r="GY73" s="171">
        <f t="shared" ca="1" si="109"/>
        <v>0</v>
      </c>
      <c r="GZ73" s="171">
        <f t="shared" ca="1" si="110"/>
        <v>0</v>
      </c>
      <c r="HA73" s="172">
        <f t="shared" ca="1" si="111"/>
        <v>0</v>
      </c>
      <c r="HB73" s="216">
        <f t="shared" ca="1" si="112"/>
        <v>1</v>
      </c>
      <c r="HC73" s="172">
        <f t="shared" ca="1" si="113"/>
        <v>0</v>
      </c>
      <c r="HD73" s="173">
        <f t="shared" ca="1" si="46"/>
        <v>0</v>
      </c>
      <c r="HE73" s="174">
        <f t="shared" ca="1" si="47"/>
        <v>0</v>
      </c>
      <c r="HF73" s="175">
        <f t="shared" ca="1" si="48"/>
        <v>0</v>
      </c>
      <c r="HG73" s="176" t="str">
        <f t="shared" ca="1" si="114"/>
        <v/>
      </c>
      <c r="HH73" s="177">
        <f t="shared" ca="1" si="115"/>
        <v>0</v>
      </c>
      <c r="HI73" s="217" t="str">
        <f t="shared" ca="1" si="116"/>
        <v/>
      </c>
      <c r="HJ73" s="207">
        <f t="shared" ca="1" si="117"/>
        <v>0</v>
      </c>
      <c r="HK73" s="220">
        <f t="shared" ca="1" si="118"/>
        <v>1</v>
      </c>
      <c r="HL73" s="190">
        <f t="shared" ca="1" si="119"/>
        <v>0</v>
      </c>
      <c r="HN73" s="167" t="str">
        <f t="shared" ca="1" si="125"/>
        <v/>
      </c>
      <c r="HO73" s="167" t="str">
        <f t="shared" ca="1" si="125"/>
        <v/>
      </c>
      <c r="HP73" s="167" t="str">
        <f t="shared" ca="1" si="125"/>
        <v/>
      </c>
      <c r="HQ73" s="167" t="str">
        <f t="shared" ca="1" si="125"/>
        <v/>
      </c>
      <c r="HR73" s="167" t="str">
        <f t="shared" ca="1" si="125"/>
        <v/>
      </c>
      <c r="HS73" s="167" t="str">
        <f t="shared" ca="1" si="125"/>
        <v/>
      </c>
      <c r="HT73" s="167" t="str">
        <f t="shared" ca="1" si="126"/>
        <v/>
      </c>
      <c r="HU73" s="167" t="str">
        <f t="shared" ca="1" si="126"/>
        <v/>
      </c>
      <c r="HV73" s="167" t="str">
        <f t="shared" ca="1" si="126"/>
        <v/>
      </c>
      <c r="HW73" s="167" t="str">
        <f t="shared" ca="1" si="126"/>
        <v/>
      </c>
      <c r="HX73" s="167" t="str">
        <f t="shared" ca="1" si="126"/>
        <v/>
      </c>
      <c r="HY73" s="167" t="str">
        <f t="shared" ca="1" si="126"/>
        <v/>
      </c>
      <c r="HZ73" s="167">
        <f t="shared" ca="1" si="120"/>
        <v>0</v>
      </c>
      <c r="IA73" s="215">
        <f t="shared" ca="1" si="121"/>
        <v>0</v>
      </c>
    </row>
    <row r="74" spans="2:235" x14ac:dyDescent="0.15">
      <c r="B74" s="135">
        <v>60</v>
      </c>
      <c r="C74" s="492"/>
      <c r="D74" s="493"/>
      <c r="E74" s="498"/>
      <c r="F74" s="499"/>
      <c r="G74" s="18"/>
      <c r="H74" s="3"/>
      <c r="I74" s="3"/>
      <c r="J74" s="4"/>
      <c r="K74" s="500"/>
      <c r="L74" s="501"/>
      <c r="M74" s="200"/>
      <c r="N74" s="19"/>
      <c r="O74" s="11"/>
      <c r="P74" s="19"/>
      <c r="Q74" s="11"/>
      <c r="R74" s="3"/>
      <c r="S74" s="5"/>
      <c r="T74" s="6"/>
      <c r="U74" s="1"/>
      <c r="V74" s="8"/>
      <c r="W74" s="2"/>
      <c r="X74" s="8"/>
      <c r="Y74" s="9"/>
      <c r="Z74" s="10"/>
      <c r="AA74" s="9"/>
      <c r="AB74" s="10"/>
      <c r="AC74" s="9"/>
      <c r="AD74" s="10"/>
      <c r="AE74" s="9"/>
      <c r="AF74" s="10"/>
      <c r="AG74" s="9"/>
      <c r="AH74" s="10"/>
      <c r="AI74" s="9"/>
      <c r="AJ74" s="15"/>
      <c r="AK74" s="16"/>
      <c r="AL74" s="15"/>
      <c r="AM74" s="16"/>
      <c r="AN74" s="15"/>
      <c r="AO74" s="16"/>
      <c r="AP74" s="15"/>
      <c r="AQ74" s="16"/>
      <c r="AR74" s="15"/>
      <c r="AS74" s="16"/>
      <c r="AT74" s="15"/>
      <c r="AU74" s="16"/>
      <c r="AV74" s="206"/>
      <c r="AW74" s="202"/>
      <c r="AX74" s="12"/>
      <c r="AY74" s="19"/>
      <c r="AZ74" s="209"/>
      <c r="BA74" s="203"/>
      <c r="BB74" s="205" t="str">
        <f t="shared" ca="1" si="4"/>
        <v/>
      </c>
      <c r="BC74" s="201"/>
      <c r="BD74" s="201"/>
      <c r="BE74" s="136">
        <f t="shared" ca="1" si="51"/>
        <v>0</v>
      </c>
      <c r="BF74" s="137"/>
      <c r="BG74" s="138" t="str">
        <f t="shared" ca="1" si="52"/>
        <v>○</v>
      </c>
      <c r="BH74" s="138" t="str">
        <f t="shared" ca="1" si="53"/>
        <v/>
      </c>
      <c r="BI74" s="138"/>
      <c r="BJ74" s="138" t="str">
        <f t="shared" ca="1" si="54"/>
        <v/>
      </c>
      <c r="BK74" s="138" t="str">
        <f t="shared" ca="1" si="55"/>
        <v>○</v>
      </c>
      <c r="BL74" s="138"/>
      <c r="BM74" s="138"/>
      <c r="BN74" s="138" t="str">
        <f t="shared" ca="1" si="56"/>
        <v/>
      </c>
      <c r="BO74" s="138" t="str">
        <f t="shared" ca="1" si="57"/>
        <v>○</v>
      </c>
      <c r="BP74" s="138" t="str">
        <f t="shared" ca="1" si="58"/>
        <v/>
      </c>
      <c r="BQ74" s="138"/>
      <c r="BR74" s="178"/>
      <c r="BS74" s="180"/>
      <c r="BT74" s="180"/>
      <c r="BU74" s="180"/>
      <c r="BV74" s="180"/>
      <c r="BW74" s="180"/>
      <c r="BX74" s="180"/>
      <c r="BY74" s="180"/>
      <c r="BZ74" s="180"/>
      <c r="CA74" s="180"/>
      <c r="CB74" s="180"/>
      <c r="CC74" s="180"/>
      <c r="CD74" s="180"/>
      <c r="CE74" s="181"/>
      <c r="CF74" s="26">
        <v>73</v>
      </c>
      <c r="CG74" s="142">
        <f t="shared" ca="1" si="59"/>
        <v>60</v>
      </c>
      <c r="CH74" s="494">
        <f t="shared" ca="1" si="60"/>
        <v>0</v>
      </c>
      <c r="CI74" s="495"/>
      <c r="CJ74" s="496">
        <f t="shared" ca="1" si="61"/>
        <v>0</v>
      </c>
      <c r="CK74" s="497"/>
      <c r="CL74" s="143">
        <f t="shared" ca="1" si="62"/>
        <v>0</v>
      </c>
      <c r="CM74" s="142">
        <f t="shared" ca="1" si="63"/>
        <v>0</v>
      </c>
      <c r="CN74" s="144">
        <f t="shared" ca="1" si="64"/>
        <v>0</v>
      </c>
      <c r="CO74" s="145">
        <f t="shared" ca="1" si="65"/>
        <v>0</v>
      </c>
      <c r="CP74" s="494">
        <f t="shared" ca="1" si="66"/>
        <v>0</v>
      </c>
      <c r="CQ74" s="495"/>
      <c r="CR74" s="212">
        <f t="shared" ca="1" si="67"/>
        <v>1</v>
      </c>
      <c r="CS74" s="146">
        <f t="shared" ca="1" si="68"/>
        <v>0</v>
      </c>
      <c r="CT74" s="247">
        <f t="shared" ca="1" si="69"/>
        <v>12</v>
      </c>
      <c r="CU74" s="147">
        <f t="shared" ca="1" si="70"/>
        <v>0</v>
      </c>
      <c r="CV74" s="148">
        <f t="shared" ca="1" si="71"/>
        <v>0</v>
      </c>
      <c r="CW74" s="149">
        <f t="shared" ca="1" si="72"/>
        <v>0</v>
      </c>
      <c r="CX74" s="248">
        <f t="shared" ca="1" si="73"/>
        <v>0</v>
      </c>
      <c r="CY74" s="249">
        <f t="shared" ca="1" si="74"/>
        <v>0</v>
      </c>
      <c r="CZ74" s="142">
        <f t="shared" ca="1" si="75"/>
        <v>0</v>
      </c>
      <c r="DA74" s="150">
        <f t="shared" ca="1" si="76"/>
        <v>0</v>
      </c>
      <c r="DB74" s="149">
        <f t="shared" ca="1" si="77"/>
        <v>0</v>
      </c>
      <c r="DC74" s="149">
        <f t="shared" ca="1" si="78"/>
        <v>0</v>
      </c>
      <c r="DD74" s="142">
        <f t="shared" ca="1" si="79"/>
        <v>0</v>
      </c>
      <c r="DE74" s="213">
        <f t="shared" ca="1" si="80"/>
        <v>0</v>
      </c>
      <c r="DF74" s="142">
        <f t="shared" ca="1" si="81"/>
        <v>0</v>
      </c>
      <c r="DG74" s="151">
        <f t="shared" ca="1" si="82"/>
        <v>0</v>
      </c>
      <c r="DH74" s="152">
        <f t="shared" ca="1" si="83"/>
        <v>0</v>
      </c>
      <c r="DI74" s="213">
        <f t="shared" ca="1" si="84"/>
        <v>0</v>
      </c>
      <c r="DJ74" s="153"/>
      <c r="DK74" s="154">
        <f t="shared" ca="1" si="85"/>
        <v>0</v>
      </c>
      <c r="DL74" s="154">
        <f t="shared" ca="1" si="86"/>
        <v>0</v>
      </c>
      <c r="DM74" s="155">
        <f t="shared" ca="1" si="87"/>
        <v>0</v>
      </c>
      <c r="DN74" s="156">
        <f t="shared" ca="1" si="88"/>
        <v>1</v>
      </c>
      <c r="DO74" s="153"/>
      <c r="DP74" s="157">
        <f t="shared" ca="1" si="89"/>
        <v>0</v>
      </c>
      <c r="DQ74" s="158">
        <f t="shared" ca="1" si="90"/>
        <v>0</v>
      </c>
      <c r="DR74" s="158">
        <f t="shared" ca="1" si="5"/>
        <v>0</v>
      </c>
      <c r="DS74" s="158" t="str">
        <f t="shared" ca="1" si="91"/>
        <v/>
      </c>
      <c r="DT74" s="158">
        <f t="shared" ca="1" si="92"/>
        <v>0</v>
      </c>
      <c r="DU74" s="158" t="str">
        <f t="shared" ca="1" si="6"/>
        <v/>
      </c>
      <c r="DV74" s="159"/>
      <c r="DW74" s="157">
        <f t="shared" ca="1" si="7"/>
        <v>0</v>
      </c>
      <c r="DX74" s="151">
        <f t="shared" ca="1" si="8"/>
        <v>0</v>
      </c>
      <c r="DY74" s="151">
        <f t="shared" ca="1" si="9"/>
        <v>0</v>
      </c>
      <c r="DZ74" s="151">
        <f t="shared" ca="1" si="10"/>
        <v>0</v>
      </c>
      <c r="EA74" s="151">
        <f t="shared" ca="1" si="11"/>
        <v>0</v>
      </c>
      <c r="EB74" s="151">
        <f t="shared" ca="1" si="12"/>
        <v>0</v>
      </c>
      <c r="EC74" s="151">
        <f t="shared" ca="1" si="13"/>
        <v>0</v>
      </c>
      <c r="ED74" s="151">
        <f t="shared" ca="1" si="14"/>
        <v>0</v>
      </c>
      <c r="EE74" s="151">
        <f t="shared" ca="1" si="15"/>
        <v>0</v>
      </c>
      <c r="EF74" s="151">
        <f t="shared" ca="1" si="16"/>
        <v>0</v>
      </c>
      <c r="EG74" s="151">
        <f t="shared" ca="1" si="17"/>
        <v>0</v>
      </c>
      <c r="EH74" s="151">
        <f t="shared" ca="1" si="18"/>
        <v>0</v>
      </c>
      <c r="EI74" s="158">
        <f t="shared" ca="1" si="131"/>
        <v>0</v>
      </c>
      <c r="EJ74" s="158">
        <f t="shared" ca="1" si="131"/>
        <v>0</v>
      </c>
      <c r="EK74" s="158">
        <f t="shared" ca="1" si="131"/>
        <v>0</v>
      </c>
      <c r="EL74" s="158">
        <f t="shared" ca="1" si="130"/>
        <v>0</v>
      </c>
      <c r="EM74" s="158">
        <f t="shared" ca="1" si="130"/>
        <v>0</v>
      </c>
      <c r="EN74" s="158">
        <f t="shared" ca="1" si="130"/>
        <v>0</v>
      </c>
      <c r="EO74" s="158">
        <f t="shared" ca="1" si="130"/>
        <v>0</v>
      </c>
      <c r="EP74" s="158">
        <f t="shared" ca="1" si="130"/>
        <v>0</v>
      </c>
      <c r="EQ74" s="158">
        <f t="shared" ca="1" si="130"/>
        <v>0</v>
      </c>
      <c r="ER74" s="158">
        <f t="shared" ca="1" si="130"/>
        <v>0</v>
      </c>
      <c r="ES74" s="158">
        <f t="shared" ca="1" si="130"/>
        <v>0</v>
      </c>
      <c r="ET74" s="158">
        <f t="shared" ca="1" si="130"/>
        <v>0</v>
      </c>
      <c r="EU74" s="160">
        <f t="shared" ca="1" si="94"/>
        <v>0</v>
      </c>
      <c r="EV74" s="158" t="str">
        <f t="shared" ca="1" si="129"/>
        <v/>
      </c>
      <c r="EW74" s="158" t="str">
        <f t="shared" ca="1" si="129"/>
        <v/>
      </c>
      <c r="EX74" s="158" t="str">
        <f t="shared" ca="1" si="129"/>
        <v/>
      </c>
      <c r="EY74" s="158" t="str">
        <f t="shared" ca="1" si="128"/>
        <v/>
      </c>
      <c r="EZ74" s="158" t="str">
        <f t="shared" ca="1" si="128"/>
        <v/>
      </c>
      <c r="FA74" s="158" t="str">
        <f t="shared" ca="1" si="128"/>
        <v/>
      </c>
      <c r="FB74" s="158" t="str">
        <f t="shared" ca="1" si="128"/>
        <v/>
      </c>
      <c r="FC74" s="158" t="str">
        <f t="shared" ca="1" si="128"/>
        <v/>
      </c>
      <c r="FD74" s="158" t="str">
        <f t="shared" ca="1" si="128"/>
        <v/>
      </c>
      <c r="FE74" s="158" t="str">
        <f t="shared" ca="1" si="128"/>
        <v/>
      </c>
      <c r="FF74" s="158" t="str">
        <f t="shared" ca="1" si="128"/>
        <v/>
      </c>
      <c r="FG74" s="158" t="str">
        <f t="shared" ca="1" si="128"/>
        <v/>
      </c>
      <c r="FH74" s="160">
        <f t="shared" ca="1" si="95"/>
        <v>0</v>
      </c>
      <c r="FI74" s="158">
        <f t="shared" ca="1" si="96"/>
        <v>0</v>
      </c>
      <c r="FJ74" s="159"/>
      <c r="FK74" s="158">
        <f t="shared" ca="1" si="97"/>
        <v>0</v>
      </c>
      <c r="FL74" s="158">
        <f t="shared" ca="1" si="98"/>
        <v>0</v>
      </c>
      <c r="FM74" s="158">
        <f t="shared" ca="1" si="99"/>
        <v>0</v>
      </c>
      <c r="FN74" s="158">
        <f t="shared" ca="1" si="100"/>
        <v>0</v>
      </c>
      <c r="FO74" s="159"/>
      <c r="FP74" s="164" t="str">
        <f t="shared" ca="1" si="21"/>
        <v/>
      </c>
      <c r="FQ74" s="214" t="str">
        <f t="shared" ca="1" si="101"/>
        <v/>
      </c>
      <c r="FR74" s="165" t="str">
        <f t="shared" ca="1" si="102"/>
        <v/>
      </c>
      <c r="FS74" s="166"/>
      <c r="FT74" s="167">
        <f t="shared" ca="1" si="22"/>
        <v>0</v>
      </c>
      <c r="FU74" s="168">
        <f t="shared" ca="1" si="23"/>
        <v>0</v>
      </c>
      <c r="FV74" s="168">
        <f t="shared" ca="1" si="24"/>
        <v>0</v>
      </c>
      <c r="FW74" s="168">
        <f t="shared" ca="1" si="25"/>
        <v>0</v>
      </c>
      <c r="FX74" s="168">
        <f t="shared" ca="1" si="26"/>
        <v>0</v>
      </c>
      <c r="FY74" s="168">
        <f t="shared" ca="1" si="27"/>
        <v>0</v>
      </c>
      <c r="FZ74" s="168">
        <f t="shared" ca="1" si="103"/>
        <v>0</v>
      </c>
      <c r="GA74" s="168">
        <f t="shared" ca="1" si="28"/>
        <v>0</v>
      </c>
      <c r="GB74" s="168">
        <f t="shared" ca="1" si="29"/>
        <v>0</v>
      </c>
      <c r="GC74" s="168">
        <f t="shared" ca="1" si="30"/>
        <v>0</v>
      </c>
      <c r="GD74" s="168">
        <f t="shared" ca="1" si="31"/>
        <v>0</v>
      </c>
      <c r="GE74" s="168">
        <f t="shared" ca="1" si="32"/>
        <v>0</v>
      </c>
      <c r="GF74" s="168">
        <f t="shared" ca="1" si="33"/>
        <v>0</v>
      </c>
      <c r="GG74" s="167">
        <f t="shared" ca="1" si="104"/>
        <v>0</v>
      </c>
      <c r="GH74" s="167">
        <f t="shared" ca="1" si="105"/>
        <v>0</v>
      </c>
      <c r="GI74" s="167">
        <f t="shared" ca="1" si="106"/>
        <v>0</v>
      </c>
      <c r="GJ74" s="167">
        <f t="shared" ca="1" si="107"/>
        <v>0</v>
      </c>
      <c r="GK74" s="167">
        <f t="shared" ca="1" si="108"/>
        <v>0</v>
      </c>
      <c r="GL74" s="163"/>
      <c r="GM74" s="169">
        <f t="shared" ca="1" si="34"/>
        <v>0</v>
      </c>
      <c r="GN74" s="169">
        <f t="shared" ca="1" si="35"/>
        <v>0</v>
      </c>
      <c r="GO74" s="169">
        <f t="shared" ca="1" si="36"/>
        <v>0</v>
      </c>
      <c r="GP74" s="169">
        <f t="shared" ca="1" si="37"/>
        <v>0</v>
      </c>
      <c r="GQ74" s="169">
        <f t="shared" ca="1" si="38"/>
        <v>0</v>
      </c>
      <c r="GR74" s="169">
        <f t="shared" ca="1" si="39"/>
        <v>0</v>
      </c>
      <c r="GS74" s="169">
        <f t="shared" ca="1" si="40"/>
        <v>0</v>
      </c>
      <c r="GT74" s="169">
        <f t="shared" ca="1" si="41"/>
        <v>0</v>
      </c>
      <c r="GU74" s="169">
        <f t="shared" ca="1" si="42"/>
        <v>0</v>
      </c>
      <c r="GV74" s="169">
        <f t="shared" ca="1" si="43"/>
        <v>0</v>
      </c>
      <c r="GW74" s="169">
        <f t="shared" ca="1" si="44"/>
        <v>0</v>
      </c>
      <c r="GX74" s="170">
        <f t="shared" ca="1" si="45"/>
        <v>0</v>
      </c>
      <c r="GY74" s="171">
        <f t="shared" ca="1" si="109"/>
        <v>0</v>
      </c>
      <c r="GZ74" s="171">
        <f t="shared" ca="1" si="110"/>
        <v>0</v>
      </c>
      <c r="HA74" s="172">
        <f t="shared" ca="1" si="111"/>
        <v>0</v>
      </c>
      <c r="HB74" s="216">
        <f t="shared" ca="1" si="112"/>
        <v>1</v>
      </c>
      <c r="HC74" s="172">
        <f t="shared" ca="1" si="113"/>
        <v>0</v>
      </c>
      <c r="HD74" s="173">
        <f t="shared" ca="1" si="46"/>
        <v>0</v>
      </c>
      <c r="HE74" s="174">
        <f t="shared" ca="1" si="47"/>
        <v>0</v>
      </c>
      <c r="HF74" s="175">
        <f t="shared" ca="1" si="48"/>
        <v>0</v>
      </c>
      <c r="HG74" s="176" t="str">
        <f t="shared" ca="1" si="114"/>
        <v/>
      </c>
      <c r="HH74" s="177">
        <f t="shared" ca="1" si="115"/>
        <v>0</v>
      </c>
      <c r="HI74" s="217" t="str">
        <f t="shared" ca="1" si="116"/>
        <v/>
      </c>
      <c r="HJ74" s="207">
        <f t="shared" ca="1" si="117"/>
        <v>0</v>
      </c>
      <c r="HK74" s="220">
        <f t="shared" ca="1" si="118"/>
        <v>1</v>
      </c>
      <c r="HL74" s="190">
        <f t="shared" ca="1" si="119"/>
        <v>0</v>
      </c>
      <c r="HN74" s="167" t="str">
        <f t="shared" ca="1" si="125"/>
        <v/>
      </c>
      <c r="HO74" s="167" t="str">
        <f t="shared" ca="1" si="125"/>
        <v/>
      </c>
      <c r="HP74" s="167" t="str">
        <f t="shared" ca="1" si="125"/>
        <v/>
      </c>
      <c r="HQ74" s="167" t="str">
        <f t="shared" ca="1" si="125"/>
        <v/>
      </c>
      <c r="HR74" s="167" t="str">
        <f t="shared" ca="1" si="125"/>
        <v/>
      </c>
      <c r="HS74" s="167" t="str">
        <f t="shared" ca="1" si="125"/>
        <v/>
      </c>
      <c r="HT74" s="167" t="str">
        <f t="shared" ca="1" si="126"/>
        <v/>
      </c>
      <c r="HU74" s="167" t="str">
        <f t="shared" ca="1" si="126"/>
        <v/>
      </c>
      <c r="HV74" s="167" t="str">
        <f t="shared" ca="1" si="126"/>
        <v/>
      </c>
      <c r="HW74" s="167" t="str">
        <f t="shared" ca="1" si="126"/>
        <v/>
      </c>
      <c r="HX74" s="167" t="str">
        <f t="shared" ca="1" si="126"/>
        <v/>
      </c>
      <c r="HY74" s="167" t="str">
        <f t="shared" ca="1" si="126"/>
        <v/>
      </c>
      <c r="HZ74" s="167">
        <f t="shared" ca="1" si="120"/>
        <v>0</v>
      </c>
      <c r="IA74" s="215">
        <f t="shared" ca="1" si="121"/>
        <v>0</v>
      </c>
    </row>
    <row r="75" spans="2:235" x14ac:dyDescent="0.15">
      <c r="B75" s="135">
        <v>61</v>
      </c>
      <c r="C75" s="492"/>
      <c r="D75" s="493"/>
      <c r="E75" s="498"/>
      <c r="F75" s="499"/>
      <c r="G75" s="18"/>
      <c r="H75" s="3"/>
      <c r="I75" s="3"/>
      <c r="J75" s="4"/>
      <c r="K75" s="500"/>
      <c r="L75" s="501"/>
      <c r="M75" s="200"/>
      <c r="N75" s="19"/>
      <c r="O75" s="11"/>
      <c r="P75" s="19"/>
      <c r="Q75" s="11"/>
      <c r="R75" s="3"/>
      <c r="S75" s="5"/>
      <c r="T75" s="6"/>
      <c r="U75" s="1"/>
      <c r="V75" s="8"/>
      <c r="W75" s="2"/>
      <c r="X75" s="8"/>
      <c r="Y75" s="9"/>
      <c r="Z75" s="10"/>
      <c r="AA75" s="9"/>
      <c r="AB75" s="10"/>
      <c r="AC75" s="9"/>
      <c r="AD75" s="10"/>
      <c r="AE75" s="9"/>
      <c r="AF75" s="10"/>
      <c r="AG75" s="9"/>
      <c r="AH75" s="10"/>
      <c r="AI75" s="9"/>
      <c r="AJ75" s="15"/>
      <c r="AK75" s="16"/>
      <c r="AL75" s="15"/>
      <c r="AM75" s="16"/>
      <c r="AN75" s="15"/>
      <c r="AO75" s="16"/>
      <c r="AP75" s="15"/>
      <c r="AQ75" s="16"/>
      <c r="AR75" s="15"/>
      <c r="AS75" s="16"/>
      <c r="AT75" s="15"/>
      <c r="AU75" s="16"/>
      <c r="AV75" s="206"/>
      <c r="AW75" s="202"/>
      <c r="AX75" s="12"/>
      <c r="AY75" s="19"/>
      <c r="AZ75" s="209"/>
      <c r="BA75" s="203"/>
      <c r="BB75" s="205" t="str">
        <f t="shared" ca="1" si="4"/>
        <v/>
      </c>
      <c r="BC75" s="201"/>
      <c r="BD75" s="201"/>
      <c r="BE75" s="136">
        <f t="shared" ca="1" si="51"/>
        <v>0</v>
      </c>
      <c r="BF75" s="137"/>
      <c r="BG75" s="138" t="str">
        <f t="shared" ca="1" si="52"/>
        <v>○</v>
      </c>
      <c r="BH75" s="138" t="str">
        <f t="shared" ca="1" si="53"/>
        <v/>
      </c>
      <c r="BI75" s="138"/>
      <c r="BJ75" s="138" t="str">
        <f t="shared" ca="1" si="54"/>
        <v/>
      </c>
      <c r="BK75" s="138" t="str">
        <f t="shared" ca="1" si="55"/>
        <v>○</v>
      </c>
      <c r="BL75" s="138"/>
      <c r="BM75" s="138"/>
      <c r="BN75" s="138" t="str">
        <f t="shared" ca="1" si="56"/>
        <v/>
      </c>
      <c r="BO75" s="138" t="str">
        <f t="shared" ca="1" si="57"/>
        <v>○</v>
      </c>
      <c r="BP75" s="138" t="str">
        <f t="shared" ca="1" si="58"/>
        <v/>
      </c>
      <c r="BQ75" s="138"/>
      <c r="BR75" s="178"/>
      <c r="BS75" s="180"/>
      <c r="BT75" s="180"/>
      <c r="BU75" s="180"/>
      <c r="BV75" s="180"/>
      <c r="BW75" s="180"/>
      <c r="BX75" s="180"/>
      <c r="BY75" s="180"/>
      <c r="BZ75" s="180"/>
      <c r="CA75" s="180"/>
      <c r="CB75" s="180"/>
      <c r="CC75" s="180"/>
      <c r="CD75" s="180"/>
      <c r="CE75" s="181"/>
      <c r="CF75" s="26">
        <v>74</v>
      </c>
      <c r="CG75" s="142">
        <f t="shared" ca="1" si="59"/>
        <v>61</v>
      </c>
      <c r="CH75" s="494">
        <f t="shared" ca="1" si="60"/>
        <v>0</v>
      </c>
      <c r="CI75" s="495"/>
      <c r="CJ75" s="496">
        <f t="shared" ca="1" si="61"/>
        <v>0</v>
      </c>
      <c r="CK75" s="497"/>
      <c r="CL75" s="143">
        <f t="shared" ca="1" si="62"/>
        <v>0</v>
      </c>
      <c r="CM75" s="142">
        <f t="shared" ca="1" si="63"/>
        <v>0</v>
      </c>
      <c r="CN75" s="144">
        <f t="shared" ca="1" si="64"/>
        <v>0</v>
      </c>
      <c r="CO75" s="145">
        <f t="shared" ca="1" si="65"/>
        <v>0</v>
      </c>
      <c r="CP75" s="494">
        <f t="shared" ca="1" si="66"/>
        <v>0</v>
      </c>
      <c r="CQ75" s="495"/>
      <c r="CR75" s="212">
        <f t="shared" ca="1" si="67"/>
        <v>1</v>
      </c>
      <c r="CS75" s="146">
        <f t="shared" ca="1" si="68"/>
        <v>0</v>
      </c>
      <c r="CT75" s="247">
        <f t="shared" ca="1" si="69"/>
        <v>12</v>
      </c>
      <c r="CU75" s="147">
        <f t="shared" ca="1" si="70"/>
        <v>0</v>
      </c>
      <c r="CV75" s="148">
        <f t="shared" ca="1" si="71"/>
        <v>0</v>
      </c>
      <c r="CW75" s="149">
        <f t="shared" ca="1" si="72"/>
        <v>0</v>
      </c>
      <c r="CX75" s="248">
        <f t="shared" ca="1" si="73"/>
        <v>0</v>
      </c>
      <c r="CY75" s="249">
        <f t="shared" ca="1" si="74"/>
        <v>0</v>
      </c>
      <c r="CZ75" s="142">
        <f t="shared" ca="1" si="75"/>
        <v>0</v>
      </c>
      <c r="DA75" s="150">
        <f t="shared" ca="1" si="76"/>
        <v>0</v>
      </c>
      <c r="DB75" s="149">
        <f t="shared" ca="1" si="77"/>
        <v>0</v>
      </c>
      <c r="DC75" s="149">
        <f t="shared" ca="1" si="78"/>
        <v>0</v>
      </c>
      <c r="DD75" s="142">
        <f t="shared" ca="1" si="79"/>
        <v>0</v>
      </c>
      <c r="DE75" s="213">
        <f t="shared" ca="1" si="80"/>
        <v>0</v>
      </c>
      <c r="DF75" s="142">
        <f t="shared" ca="1" si="81"/>
        <v>0</v>
      </c>
      <c r="DG75" s="151">
        <f t="shared" ca="1" si="82"/>
        <v>0</v>
      </c>
      <c r="DH75" s="152">
        <f t="shared" ca="1" si="83"/>
        <v>0</v>
      </c>
      <c r="DI75" s="213">
        <f t="shared" ca="1" si="84"/>
        <v>0</v>
      </c>
      <c r="DJ75" s="153"/>
      <c r="DK75" s="154">
        <f t="shared" ca="1" si="85"/>
        <v>0</v>
      </c>
      <c r="DL75" s="154">
        <f t="shared" ca="1" si="86"/>
        <v>0</v>
      </c>
      <c r="DM75" s="155">
        <f t="shared" ca="1" si="87"/>
        <v>0</v>
      </c>
      <c r="DN75" s="156">
        <f t="shared" ca="1" si="88"/>
        <v>1</v>
      </c>
      <c r="DO75" s="153"/>
      <c r="DP75" s="157">
        <f t="shared" ca="1" si="89"/>
        <v>0</v>
      </c>
      <c r="DQ75" s="158">
        <f t="shared" ca="1" si="90"/>
        <v>0</v>
      </c>
      <c r="DR75" s="158">
        <f t="shared" ca="1" si="5"/>
        <v>0</v>
      </c>
      <c r="DS75" s="158" t="str">
        <f t="shared" ca="1" si="91"/>
        <v/>
      </c>
      <c r="DT75" s="158">
        <f t="shared" ca="1" si="92"/>
        <v>0</v>
      </c>
      <c r="DU75" s="158" t="str">
        <f t="shared" ca="1" si="6"/>
        <v/>
      </c>
      <c r="DV75" s="159"/>
      <c r="DW75" s="157">
        <f t="shared" ca="1" si="7"/>
        <v>0</v>
      </c>
      <c r="DX75" s="151">
        <f t="shared" ca="1" si="8"/>
        <v>0</v>
      </c>
      <c r="DY75" s="151">
        <f t="shared" ca="1" si="9"/>
        <v>0</v>
      </c>
      <c r="DZ75" s="151">
        <f t="shared" ca="1" si="10"/>
        <v>0</v>
      </c>
      <c r="EA75" s="151">
        <f t="shared" ca="1" si="11"/>
        <v>0</v>
      </c>
      <c r="EB75" s="151">
        <f t="shared" ca="1" si="12"/>
        <v>0</v>
      </c>
      <c r="EC75" s="151">
        <f t="shared" ca="1" si="13"/>
        <v>0</v>
      </c>
      <c r="ED75" s="151">
        <f t="shared" ca="1" si="14"/>
        <v>0</v>
      </c>
      <c r="EE75" s="151">
        <f t="shared" ca="1" si="15"/>
        <v>0</v>
      </c>
      <c r="EF75" s="151">
        <f t="shared" ca="1" si="16"/>
        <v>0</v>
      </c>
      <c r="EG75" s="151">
        <f t="shared" ca="1" si="17"/>
        <v>0</v>
      </c>
      <c r="EH75" s="151">
        <f t="shared" ca="1" si="18"/>
        <v>0</v>
      </c>
      <c r="EI75" s="158">
        <f t="shared" ca="1" si="131"/>
        <v>0</v>
      </c>
      <c r="EJ75" s="158">
        <f t="shared" ca="1" si="131"/>
        <v>0</v>
      </c>
      <c r="EK75" s="158">
        <f t="shared" ca="1" si="131"/>
        <v>0</v>
      </c>
      <c r="EL75" s="158">
        <f t="shared" ca="1" si="130"/>
        <v>0</v>
      </c>
      <c r="EM75" s="158">
        <f t="shared" ca="1" si="130"/>
        <v>0</v>
      </c>
      <c r="EN75" s="158">
        <f t="shared" ca="1" si="130"/>
        <v>0</v>
      </c>
      <c r="EO75" s="158">
        <f t="shared" ca="1" si="130"/>
        <v>0</v>
      </c>
      <c r="EP75" s="158">
        <f t="shared" ca="1" si="130"/>
        <v>0</v>
      </c>
      <c r="EQ75" s="158">
        <f t="shared" ca="1" si="130"/>
        <v>0</v>
      </c>
      <c r="ER75" s="158">
        <f t="shared" ca="1" si="130"/>
        <v>0</v>
      </c>
      <c r="ES75" s="158">
        <f t="shared" ca="1" si="130"/>
        <v>0</v>
      </c>
      <c r="ET75" s="158">
        <f t="shared" ca="1" si="130"/>
        <v>0</v>
      </c>
      <c r="EU75" s="160">
        <f t="shared" ca="1" si="94"/>
        <v>0</v>
      </c>
      <c r="EV75" s="158" t="str">
        <f t="shared" ca="1" si="129"/>
        <v/>
      </c>
      <c r="EW75" s="158" t="str">
        <f t="shared" ca="1" si="129"/>
        <v/>
      </c>
      <c r="EX75" s="158" t="str">
        <f t="shared" ca="1" si="129"/>
        <v/>
      </c>
      <c r="EY75" s="158" t="str">
        <f t="shared" ca="1" si="128"/>
        <v/>
      </c>
      <c r="EZ75" s="158" t="str">
        <f t="shared" ca="1" si="128"/>
        <v/>
      </c>
      <c r="FA75" s="158" t="str">
        <f t="shared" ca="1" si="128"/>
        <v/>
      </c>
      <c r="FB75" s="158" t="str">
        <f t="shared" ca="1" si="128"/>
        <v/>
      </c>
      <c r="FC75" s="158" t="str">
        <f t="shared" ca="1" si="128"/>
        <v/>
      </c>
      <c r="FD75" s="158" t="str">
        <f t="shared" ca="1" si="128"/>
        <v/>
      </c>
      <c r="FE75" s="158" t="str">
        <f t="shared" ca="1" si="128"/>
        <v/>
      </c>
      <c r="FF75" s="158" t="str">
        <f t="shared" ca="1" si="128"/>
        <v/>
      </c>
      <c r="FG75" s="158" t="str">
        <f t="shared" ca="1" si="128"/>
        <v/>
      </c>
      <c r="FH75" s="160">
        <f t="shared" ca="1" si="95"/>
        <v>0</v>
      </c>
      <c r="FI75" s="158">
        <f t="shared" ca="1" si="96"/>
        <v>0</v>
      </c>
      <c r="FJ75" s="159"/>
      <c r="FK75" s="158">
        <f t="shared" ca="1" si="97"/>
        <v>0</v>
      </c>
      <c r="FL75" s="158">
        <f t="shared" ca="1" si="98"/>
        <v>0</v>
      </c>
      <c r="FM75" s="158">
        <f t="shared" ca="1" si="99"/>
        <v>0</v>
      </c>
      <c r="FN75" s="158">
        <f t="shared" ca="1" si="100"/>
        <v>0</v>
      </c>
      <c r="FO75" s="159"/>
      <c r="FP75" s="164" t="str">
        <f t="shared" ca="1" si="21"/>
        <v/>
      </c>
      <c r="FQ75" s="214" t="str">
        <f t="shared" ca="1" si="101"/>
        <v/>
      </c>
      <c r="FR75" s="165" t="str">
        <f t="shared" ca="1" si="102"/>
        <v/>
      </c>
      <c r="FS75" s="166"/>
      <c r="FT75" s="167">
        <f t="shared" ca="1" si="22"/>
        <v>0</v>
      </c>
      <c r="FU75" s="168">
        <f t="shared" ca="1" si="23"/>
        <v>0</v>
      </c>
      <c r="FV75" s="168">
        <f t="shared" ca="1" si="24"/>
        <v>0</v>
      </c>
      <c r="FW75" s="168">
        <f t="shared" ca="1" si="25"/>
        <v>0</v>
      </c>
      <c r="FX75" s="168">
        <f t="shared" ca="1" si="26"/>
        <v>0</v>
      </c>
      <c r="FY75" s="168">
        <f t="shared" ca="1" si="27"/>
        <v>0</v>
      </c>
      <c r="FZ75" s="168">
        <f t="shared" ca="1" si="103"/>
        <v>0</v>
      </c>
      <c r="GA75" s="168">
        <f t="shared" ca="1" si="28"/>
        <v>0</v>
      </c>
      <c r="GB75" s="168">
        <f t="shared" ca="1" si="29"/>
        <v>0</v>
      </c>
      <c r="GC75" s="168">
        <f t="shared" ca="1" si="30"/>
        <v>0</v>
      </c>
      <c r="GD75" s="168">
        <f t="shared" ca="1" si="31"/>
        <v>0</v>
      </c>
      <c r="GE75" s="168">
        <f t="shared" ca="1" si="32"/>
        <v>0</v>
      </c>
      <c r="GF75" s="168">
        <f t="shared" ca="1" si="33"/>
        <v>0</v>
      </c>
      <c r="GG75" s="167">
        <f t="shared" ca="1" si="104"/>
        <v>0</v>
      </c>
      <c r="GH75" s="167">
        <f t="shared" ca="1" si="105"/>
        <v>0</v>
      </c>
      <c r="GI75" s="167">
        <f t="shared" ca="1" si="106"/>
        <v>0</v>
      </c>
      <c r="GJ75" s="167">
        <f t="shared" ca="1" si="107"/>
        <v>0</v>
      </c>
      <c r="GK75" s="167">
        <f t="shared" ca="1" si="108"/>
        <v>0</v>
      </c>
      <c r="GL75" s="163"/>
      <c r="GM75" s="169">
        <f t="shared" ca="1" si="34"/>
        <v>0</v>
      </c>
      <c r="GN75" s="169">
        <f t="shared" ca="1" si="35"/>
        <v>0</v>
      </c>
      <c r="GO75" s="169">
        <f t="shared" ca="1" si="36"/>
        <v>0</v>
      </c>
      <c r="GP75" s="169">
        <f t="shared" ca="1" si="37"/>
        <v>0</v>
      </c>
      <c r="GQ75" s="169">
        <f t="shared" ca="1" si="38"/>
        <v>0</v>
      </c>
      <c r="GR75" s="169">
        <f t="shared" ca="1" si="39"/>
        <v>0</v>
      </c>
      <c r="GS75" s="169">
        <f t="shared" ca="1" si="40"/>
        <v>0</v>
      </c>
      <c r="GT75" s="169">
        <f t="shared" ca="1" si="41"/>
        <v>0</v>
      </c>
      <c r="GU75" s="169">
        <f t="shared" ca="1" si="42"/>
        <v>0</v>
      </c>
      <c r="GV75" s="169">
        <f t="shared" ca="1" si="43"/>
        <v>0</v>
      </c>
      <c r="GW75" s="169">
        <f t="shared" ca="1" si="44"/>
        <v>0</v>
      </c>
      <c r="GX75" s="170">
        <f t="shared" ca="1" si="45"/>
        <v>0</v>
      </c>
      <c r="GY75" s="171">
        <f t="shared" ca="1" si="109"/>
        <v>0</v>
      </c>
      <c r="GZ75" s="171">
        <f t="shared" ca="1" si="110"/>
        <v>0</v>
      </c>
      <c r="HA75" s="172">
        <f t="shared" ca="1" si="111"/>
        <v>0</v>
      </c>
      <c r="HB75" s="216">
        <f t="shared" ca="1" si="112"/>
        <v>1</v>
      </c>
      <c r="HC75" s="172">
        <f t="shared" ca="1" si="113"/>
        <v>0</v>
      </c>
      <c r="HD75" s="173">
        <f t="shared" ca="1" si="46"/>
        <v>0</v>
      </c>
      <c r="HE75" s="174">
        <f t="shared" ca="1" si="47"/>
        <v>0</v>
      </c>
      <c r="HF75" s="175">
        <f t="shared" ca="1" si="48"/>
        <v>0</v>
      </c>
      <c r="HG75" s="176" t="str">
        <f t="shared" ca="1" si="114"/>
        <v/>
      </c>
      <c r="HH75" s="177">
        <f t="shared" ca="1" si="115"/>
        <v>0</v>
      </c>
      <c r="HI75" s="217" t="str">
        <f t="shared" ca="1" si="116"/>
        <v/>
      </c>
      <c r="HJ75" s="207">
        <f t="shared" ca="1" si="117"/>
        <v>0</v>
      </c>
      <c r="HK75" s="220">
        <f t="shared" ca="1" si="118"/>
        <v>1</v>
      </c>
      <c r="HL75" s="190">
        <f t="shared" ca="1" si="119"/>
        <v>0</v>
      </c>
      <c r="HN75" s="167" t="str">
        <f t="shared" ca="1" si="125"/>
        <v/>
      </c>
      <c r="HO75" s="167" t="str">
        <f t="shared" ca="1" si="125"/>
        <v/>
      </c>
      <c r="HP75" s="167" t="str">
        <f t="shared" ca="1" si="125"/>
        <v/>
      </c>
      <c r="HQ75" s="167" t="str">
        <f t="shared" ca="1" si="125"/>
        <v/>
      </c>
      <c r="HR75" s="167" t="str">
        <f t="shared" ca="1" si="125"/>
        <v/>
      </c>
      <c r="HS75" s="167" t="str">
        <f t="shared" ca="1" si="125"/>
        <v/>
      </c>
      <c r="HT75" s="167" t="str">
        <f t="shared" ca="1" si="126"/>
        <v/>
      </c>
      <c r="HU75" s="167" t="str">
        <f t="shared" ca="1" si="126"/>
        <v/>
      </c>
      <c r="HV75" s="167" t="str">
        <f t="shared" ca="1" si="126"/>
        <v/>
      </c>
      <c r="HW75" s="167" t="str">
        <f t="shared" ca="1" si="126"/>
        <v/>
      </c>
      <c r="HX75" s="167" t="str">
        <f t="shared" ca="1" si="126"/>
        <v/>
      </c>
      <c r="HY75" s="167" t="str">
        <f t="shared" ca="1" si="126"/>
        <v/>
      </c>
      <c r="HZ75" s="167">
        <f t="shared" ca="1" si="120"/>
        <v>0</v>
      </c>
      <c r="IA75" s="215">
        <f t="shared" ca="1" si="121"/>
        <v>0</v>
      </c>
    </row>
    <row r="76" spans="2:235" x14ac:dyDescent="0.15">
      <c r="B76" s="135">
        <v>62</v>
      </c>
      <c r="C76" s="492"/>
      <c r="D76" s="493"/>
      <c r="E76" s="498"/>
      <c r="F76" s="499"/>
      <c r="G76" s="18"/>
      <c r="H76" s="3"/>
      <c r="I76" s="3"/>
      <c r="J76" s="4"/>
      <c r="K76" s="492"/>
      <c r="L76" s="493"/>
      <c r="M76" s="200"/>
      <c r="N76" s="19"/>
      <c r="O76" s="11"/>
      <c r="P76" s="19"/>
      <c r="Q76" s="11"/>
      <c r="R76" s="3"/>
      <c r="S76" s="5"/>
      <c r="T76" s="6"/>
      <c r="U76" s="1"/>
      <c r="V76" s="8"/>
      <c r="W76" s="2"/>
      <c r="X76" s="8"/>
      <c r="Y76" s="9"/>
      <c r="Z76" s="10"/>
      <c r="AA76" s="9"/>
      <c r="AB76" s="10"/>
      <c r="AC76" s="9"/>
      <c r="AD76" s="10"/>
      <c r="AE76" s="9"/>
      <c r="AF76" s="10"/>
      <c r="AG76" s="9"/>
      <c r="AH76" s="10"/>
      <c r="AI76" s="9"/>
      <c r="AJ76" s="15"/>
      <c r="AK76" s="16"/>
      <c r="AL76" s="15"/>
      <c r="AM76" s="16"/>
      <c r="AN76" s="15"/>
      <c r="AO76" s="16"/>
      <c r="AP76" s="15"/>
      <c r="AQ76" s="16"/>
      <c r="AR76" s="15"/>
      <c r="AS76" s="16"/>
      <c r="AT76" s="15"/>
      <c r="AU76" s="16"/>
      <c r="AV76" s="206"/>
      <c r="AW76" s="202"/>
      <c r="AX76" s="12"/>
      <c r="AY76" s="19"/>
      <c r="AZ76" s="209"/>
      <c r="BA76" s="203"/>
      <c r="BB76" s="205" t="str">
        <f t="shared" ca="1" si="4"/>
        <v/>
      </c>
      <c r="BC76" s="201"/>
      <c r="BD76" s="201"/>
      <c r="BE76" s="136">
        <f t="shared" ca="1" si="51"/>
        <v>0</v>
      </c>
      <c r="BF76" s="137"/>
      <c r="BG76" s="138" t="str">
        <f t="shared" ca="1" si="52"/>
        <v>○</v>
      </c>
      <c r="BH76" s="138" t="str">
        <f t="shared" ca="1" si="53"/>
        <v/>
      </c>
      <c r="BI76" s="138"/>
      <c r="BJ76" s="138" t="str">
        <f t="shared" ca="1" si="54"/>
        <v/>
      </c>
      <c r="BK76" s="138" t="str">
        <f t="shared" ca="1" si="55"/>
        <v>○</v>
      </c>
      <c r="BL76" s="138"/>
      <c r="BM76" s="138"/>
      <c r="BN76" s="138" t="str">
        <f t="shared" ca="1" si="56"/>
        <v/>
      </c>
      <c r="BO76" s="138" t="str">
        <f t="shared" ca="1" si="57"/>
        <v>○</v>
      </c>
      <c r="BP76" s="138" t="str">
        <f t="shared" ca="1" si="58"/>
        <v/>
      </c>
      <c r="BQ76" s="138"/>
      <c r="BR76" s="178"/>
      <c r="BS76" s="180"/>
      <c r="BT76" s="180"/>
      <c r="BU76" s="180"/>
      <c r="BV76" s="180"/>
      <c r="BW76" s="180"/>
      <c r="BX76" s="180"/>
      <c r="BY76" s="180"/>
      <c r="BZ76" s="180"/>
      <c r="CA76" s="180"/>
      <c r="CB76" s="180"/>
      <c r="CC76" s="180"/>
      <c r="CD76" s="180"/>
      <c r="CE76" s="181"/>
      <c r="CF76" s="26">
        <v>75</v>
      </c>
      <c r="CG76" s="142">
        <f t="shared" ca="1" si="59"/>
        <v>62</v>
      </c>
      <c r="CH76" s="494">
        <f t="shared" ca="1" si="60"/>
        <v>0</v>
      </c>
      <c r="CI76" s="495"/>
      <c r="CJ76" s="496">
        <f t="shared" ca="1" si="61"/>
        <v>0</v>
      </c>
      <c r="CK76" s="497"/>
      <c r="CL76" s="143">
        <f t="shared" ca="1" si="62"/>
        <v>0</v>
      </c>
      <c r="CM76" s="142">
        <f t="shared" ca="1" si="63"/>
        <v>0</v>
      </c>
      <c r="CN76" s="144">
        <f t="shared" ca="1" si="64"/>
        <v>0</v>
      </c>
      <c r="CO76" s="145">
        <f t="shared" ca="1" si="65"/>
        <v>0</v>
      </c>
      <c r="CP76" s="494">
        <f t="shared" ca="1" si="66"/>
        <v>0</v>
      </c>
      <c r="CQ76" s="495"/>
      <c r="CR76" s="212">
        <f t="shared" ca="1" si="67"/>
        <v>1</v>
      </c>
      <c r="CS76" s="146">
        <f t="shared" ca="1" si="68"/>
        <v>0</v>
      </c>
      <c r="CT76" s="247">
        <f t="shared" ca="1" si="69"/>
        <v>12</v>
      </c>
      <c r="CU76" s="147">
        <f t="shared" ca="1" si="70"/>
        <v>0</v>
      </c>
      <c r="CV76" s="148">
        <f t="shared" ca="1" si="71"/>
        <v>0</v>
      </c>
      <c r="CW76" s="149">
        <f t="shared" ca="1" si="72"/>
        <v>0</v>
      </c>
      <c r="CX76" s="248">
        <f t="shared" ca="1" si="73"/>
        <v>0</v>
      </c>
      <c r="CY76" s="249">
        <f t="shared" ca="1" si="74"/>
        <v>0</v>
      </c>
      <c r="CZ76" s="142">
        <f t="shared" ca="1" si="75"/>
        <v>0</v>
      </c>
      <c r="DA76" s="150">
        <f t="shared" ca="1" si="76"/>
        <v>0</v>
      </c>
      <c r="DB76" s="149">
        <f t="shared" ca="1" si="77"/>
        <v>0</v>
      </c>
      <c r="DC76" s="149">
        <f t="shared" ca="1" si="78"/>
        <v>0</v>
      </c>
      <c r="DD76" s="142">
        <f t="shared" ca="1" si="79"/>
        <v>0</v>
      </c>
      <c r="DE76" s="213">
        <f t="shared" ca="1" si="80"/>
        <v>0</v>
      </c>
      <c r="DF76" s="142">
        <f t="shared" ca="1" si="81"/>
        <v>0</v>
      </c>
      <c r="DG76" s="151">
        <f t="shared" ca="1" si="82"/>
        <v>0</v>
      </c>
      <c r="DH76" s="152">
        <f t="shared" ca="1" si="83"/>
        <v>0</v>
      </c>
      <c r="DI76" s="213">
        <f t="shared" ca="1" si="84"/>
        <v>0</v>
      </c>
      <c r="DJ76" s="153"/>
      <c r="DK76" s="154">
        <f t="shared" ca="1" si="85"/>
        <v>0</v>
      </c>
      <c r="DL76" s="154">
        <f t="shared" ca="1" si="86"/>
        <v>0</v>
      </c>
      <c r="DM76" s="155">
        <f t="shared" ca="1" si="87"/>
        <v>0</v>
      </c>
      <c r="DN76" s="156">
        <f t="shared" ca="1" si="88"/>
        <v>1</v>
      </c>
      <c r="DO76" s="153"/>
      <c r="DP76" s="157">
        <f t="shared" ca="1" si="89"/>
        <v>0</v>
      </c>
      <c r="DQ76" s="158">
        <f t="shared" ca="1" si="90"/>
        <v>0</v>
      </c>
      <c r="DR76" s="158">
        <f t="shared" ca="1" si="5"/>
        <v>0</v>
      </c>
      <c r="DS76" s="158" t="str">
        <f t="shared" ca="1" si="91"/>
        <v/>
      </c>
      <c r="DT76" s="158">
        <f t="shared" ca="1" si="92"/>
        <v>0</v>
      </c>
      <c r="DU76" s="158" t="str">
        <f t="shared" ca="1" si="6"/>
        <v/>
      </c>
      <c r="DV76" s="159"/>
      <c r="DW76" s="157">
        <f t="shared" ca="1" si="7"/>
        <v>0</v>
      </c>
      <c r="DX76" s="151">
        <f t="shared" ca="1" si="8"/>
        <v>0</v>
      </c>
      <c r="DY76" s="151">
        <f t="shared" ca="1" si="9"/>
        <v>0</v>
      </c>
      <c r="DZ76" s="151">
        <f t="shared" ca="1" si="10"/>
        <v>0</v>
      </c>
      <c r="EA76" s="151">
        <f t="shared" ca="1" si="11"/>
        <v>0</v>
      </c>
      <c r="EB76" s="151">
        <f t="shared" ca="1" si="12"/>
        <v>0</v>
      </c>
      <c r="EC76" s="151">
        <f t="shared" ca="1" si="13"/>
        <v>0</v>
      </c>
      <c r="ED76" s="151">
        <f t="shared" ca="1" si="14"/>
        <v>0</v>
      </c>
      <c r="EE76" s="151">
        <f t="shared" ca="1" si="15"/>
        <v>0</v>
      </c>
      <c r="EF76" s="151">
        <f t="shared" ca="1" si="16"/>
        <v>0</v>
      </c>
      <c r="EG76" s="151">
        <f t="shared" ca="1" si="17"/>
        <v>0</v>
      </c>
      <c r="EH76" s="151">
        <f t="shared" ca="1" si="18"/>
        <v>0</v>
      </c>
      <c r="EI76" s="158">
        <f t="shared" ca="1" si="131"/>
        <v>0</v>
      </c>
      <c r="EJ76" s="158">
        <f t="shared" ca="1" si="131"/>
        <v>0</v>
      </c>
      <c r="EK76" s="158">
        <f t="shared" ca="1" si="131"/>
        <v>0</v>
      </c>
      <c r="EL76" s="158">
        <f t="shared" ca="1" si="130"/>
        <v>0</v>
      </c>
      <c r="EM76" s="158">
        <f t="shared" ca="1" si="130"/>
        <v>0</v>
      </c>
      <c r="EN76" s="158">
        <f t="shared" ca="1" si="130"/>
        <v>0</v>
      </c>
      <c r="EO76" s="158">
        <f t="shared" ca="1" si="130"/>
        <v>0</v>
      </c>
      <c r="EP76" s="158">
        <f t="shared" ca="1" si="130"/>
        <v>0</v>
      </c>
      <c r="EQ76" s="158">
        <f t="shared" ca="1" si="130"/>
        <v>0</v>
      </c>
      <c r="ER76" s="158">
        <f t="shared" ca="1" si="130"/>
        <v>0</v>
      </c>
      <c r="ES76" s="158">
        <f t="shared" ca="1" si="130"/>
        <v>0</v>
      </c>
      <c r="ET76" s="158">
        <f t="shared" ca="1" si="130"/>
        <v>0</v>
      </c>
      <c r="EU76" s="160">
        <f t="shared" ca="1" si="94"/>
        <v>0</v>
      </c>
      <c r="EV76" s="158" t="str">
        <f t="shared" ca="1" si="129"/>
        <v/>
      </c>
      <c r="EW76" s="158" t="str">
        <f t="shared" ca="1" si="129"/>
        <v/>
      </c>
      <c r="EX76" s="158" t="str">
        <f t="shared" ca="1" si="129"/>
        <v/>
      </c>
      <c r="EY76" s="158" t="str">
        <f t="shared" ca="1" si="128"/>
        <v/>
      </c>
      <c r="EZ76" s="158" t="str">
        <f t="shared" ca="1" si="128"/>
        <v/>
      </c>
      <c r="FA76" s="158" t="str">
        <f t="shared" ca="1" si="128"/>
        <v/>
      </c>
      <c r="FB76" s="158" t="str">
        <f t="shared" ca="1" si="128"/>
        <v/>
      </c>
      <c r="FC76" s="158" t="str">
        <f t="shared" ca="1" si="128"/>
        <v/>
      </c>
      <c r="FD76" s="158" t="str">
        <f t="shared" ca="1" si="128"/>
        <v/>
      </c>
      <c r="FE76" s="158" t="str">
        <f t="shared" ca="1" si="128"/>
        <v/>
      </c>
      <c r="FF76" s="158" t="str">
        <f t="shared" ca="1" si="128"/>
        <v/>
      </c>
      <c r="FG76" s="158" t="str">
        <f t="shared" ca="1" si="128"/>
        <v/>
      </c>
      <c r="FH76" s="160">
        <f t="shared" ca="1" si="95"/>
        <v>0</v>
      </c>
      <c r="FI76" s="158">
        <f t="shared" ca="1" si="96"/>
        <v>0</v>
      </c>
      <c r="FJ76" s="159"/>
      <c r="FK76" s="158">
        <f t="shared" ca="1" si="97"/>
        <v>0</v>
      </c>
      <c r="FL76" s="158">
        <f t="shared" ca="1" si="98"/>
        <v>0</v>
      </c>
      <c r="FM76" s="158">
        <f t="shared" ca="1" si="99"/>
        <v>0</v>
      </c>
      <c r="FN76" s="158">
        <f t="shared" ca="1" si="100"/>
        <v>0</v>
      </c>
      <c r="FO76" s="159"/>
      <c r="FP76" s="164" t="str">
        <f t="shared" ca="1" si="21"/>
        <v/>
      </c>
      <c r="FQ76" s="214" t="str">
        <f t="shared" ca="1" si="101"/>
        <v/>
      </c>
      <c r="FR76" s="165" t="str">
        <f t="shared" ca="1" si="102"/>
        <v/>
      </c>
      <c r="FS76" s="166"/>
      <c r="FT76" s="167">
        <f t="shared" ca="1" si="22"/>
        <v>0</v>
      </c>
      <c r="FU76" s="168">
        <f t="shared" ca="1" si="23"/>
        <v>0</v>
      </c>
      <c r="FV76" s="168">
        <f t="shared" ca="1" si="24"/>
        <v>0</v>
      </c>
      <c r="FW76" s="168">
        <f t="shared" ca="1" si="25"/>
        <v>0</v>
      </c>
      <c r="FX76" s="168">
        <f t="shared" ca="1" si="26"/>
        <v>0</v>
      </c>
      <c r="FY76" s="168">
        <f t="shared" ca="1" si="27"/>
        <v>0</v>
      </c>
      <c r="FZ76" s="168">
        <f t="shared" ca="1" si="103"/>
        <v>0</v>
      </c>
      <c r="GA76" s="168">
        <f t="shared" ca="1" si="28"/>
        <v>0</v>
      </c>
      <c r="GB76" s="168">
        <f t="shared" ca="1" si="29"/>
        <v>0</v>
      </c>
      <c r="GC76" s="168">
        <f t="shared" ca="1" si="30"/>
        <v>0</v>
      </c>
      <c r="GD76" s="168">
        <f t="shared" ca="1" si="31"/>
        <v>0</v>
      </c>
      <c r="GE76" s="168">
        <f t="shared" ca="1" si="32"/>
        <v>0</v>
      </c>
      <c r="GF76" s="168">
        <f t="shared" ca="1" si="33"/>
        <v>0</v>
      </c>
      <c r="GG76" s="167">
        <f t="shared" ca="1" si="104"/>
        <v>0</v>
      </c>
      <c r="GH76" s="167">
        <f t="shared" ca="1" si="105"/>
        <v>0</v>
      </c>
      <c r="GI76" s="167">
        <f t="shared" ca="1" si="106"/>
        <v>0</v>
      </c>
      <c r="GJ76" s="167">
        <f t="shared" ca="1" si="107"/>
        <v>0</v>
      </c>
      <c r="GK76" s="167">
        <f t="shared" ca="1" si="108"/>
        <v>0</v>
      </c>
      <c r="GL76" s="163"/>
      <c r="GM76" s="169">
        <f t="shared" ca="1" si="34"/>
        <v>0</v>
      </c>
      <c r="GN76" s="169">
        <f t="shared" ca="1" si="35"/>
        <v>0</v>
      </c>
      <c r="GO76" s="169">
        <f t="shared" ca="1" si="36"/>
        <v>0</v>
      </c>
      <c r="GP76" s="169">
        <f t="shared" ca="1" si="37"/>
        <v>0</v>
      </c>
      <c r="GQ76" s="169">
        <f t="shared" ca="1" si="38"/>
        <v>0</v>
      </c>
      <c r="GR76" s="169">
        <f t="shared" ca="1" si="39"/>
        <v>0</v>
      </c>
      <c r="GS76" s="169">
        <f t="shared" ca="1" si="40"/>
        <v>0</v>
      </c>
      <c r="GT76" s="169">
        <f t="shared" ca="1" si="41"/>
        <v>0</v>
      </c>
      <c r="GU76" s="169">
        <f t="shared" ca="1" si="42"/>
        <v>0</v>
      </c>
      <c r="GV76" s="169">
        <f t="shared" ca="1" si="43"/>
        <v>0</v>
      </c>
      <c r="GW76" s="169">
        <f t="shared" ca="1" si="44"/>
        <v>0</v>
      </c>
      <c r="GX76" s="170">
        <f t="shared" ca="1" si="45"/>
        <v>0</v>
      </c>
      <c r="GY76" s="171">
        <f t="shared" ca="1" si="109"/>
        <v>0</v>
      </c>
      <c r="GZ76" s="171">
        <f t="shared" ca="1" si="110"/>
        <v>0</v>
      </c>
      <c r="HA76" s="172">
        <f t="shared" ca="1" si="111"/>
        <v>0</v>
      </c>
      <c r="HB76" s="216">
        <f t="shared" ca="1" si="112"/>
        <v>1</v>
      </c>
      <c r="HC76" s="172">
        <f t="shared" ca="1" si="113"/>
        <v>0</v>
      </c>
      <c r="HD76" s="173">
        <f t="shared" ca="1" si="46"/>
        <v>0</v>
      </c>
      <c r="HE76" s="174">
        <f t="shared" ca="1" si="47"/>
        <v>0</v>
      </c>
      <c r="HF76" s="175">
        <f t="shared" ca="1" si="48"/>
        <v>0</v>
      </c>
      <c r="HG76" s="176" t="str">
        <f t="shared" ca="1" si="114"/>
        <v/>
      </c>
      <c r="HH76" s="177">
        <f t="shared" ca="1" si="115"/>
        <v>0</v>
      </c>
      <c r="HI76" s="217" t="str">
        <f t="shared" ca="1" si="116"/>
        <v/>
      </c>
      <c r="HJ76" s="207">
        <f t="shared" ca="1" si="117"/>
        <v>0</v>
      </c>
      <c r="HK76" s="220">
        <f t="shared" ca="1" si="118"/>
        <v>1</v>
      </c>
      <c r="HL76" s="190">
        <f t="shared" ca="1" si="119"/>
        <v>0</v>
      </c>
      <c r="HN76" s="167" t="str">
        <f t="shared" ca="1" si="125"/>
        <v/>
      </c>
      <c r="HO76" s="167" t="str">
        <f t="shared" ca="1" si="125"/>
        <v/>
      </c>
      <c r="HP76" s="167" t="str">
        <f t="shared" ca="1" si="125"/>
        <v/>
      </c>
      <c r="HQ76" s="167" t="str">
        <f t="shared" ca="1" si="125"/>
        <v/>
      </c>
      <c r="HR76" s="167" t="str">
        <f t="shared" ca="1" si="125"/>
        <v/>
      </c>
      <c r="HS76" s="167" t="str">
        <f t="shared" ca="1" si="125"/>
        <v/>
      </c>
      <c r="HT76" s="167" t="str">
        <f t="shared" ca="1" si="126"/>
        <v/>
      </c>
      <c r="HU76" s="167" t="str">
        <f t="shared" ca="1" si="126"/>
        <v/>
      </c>
      <c r="HV76" s="167" t="str">
        <f t="shared" ca="1" si="126"/>
        <v/>
      </c>
      <c r="HW76" s="167" t="str">
        <f t="shared" ca="1" si="126"/>
        <v/>
      </c>
      <c r="HX76" s="167" t="str">
        <f t="shared" ca="1" si="126"/>
        <v/>
      </c>
      <c r="HY76" s="167" t="str">
        <f t="shared" ca="1" si="126"/>
        <v/>
      </c>
      <c r="HZ76" s="167">
        <f t="shared" ca="1" si="120"/>
        <v>0</v>
      </c>
      <c r="IA76" s="215">
        <f t="shared" ca="1" si="121"/>
        <v>0</v>
      </c>
    </row>
    <row r="77" spans="2:235" x14ac:dyDescent="0.15">
      <c r="B77" s="135">
        <v>63</v>
      </c>
      <c r="C77" s="492"/>
      <c r="D77" s="493"/>
      <c r="E77" s="498"/>
      <c r="F77" s="499"/>
      <c r="G77" s="18"/>
      <c r="H77" s="3"/>
      <c r="I77" s="3"/>
      <c r="J77" s="4"/>
      <c r="K77" s="492"/>
      <c r="L77" s="493"/>
      <c r="M77" s="200"/>
      <c r="N77" s="19"/>
      <c r="O77" s="11"/>
      <c r="P77" s="19"/>
      <c r="Q77" s="11"/>
      <c r="R77" s="3"/>
      <c r="S77" s="5"/>
      <c r="T77" s="6"/>
      <c r="U77" s="1"/>
      <c r="V77" s="8"/>
      <c r="W77" s="2"/>
      <c r="X77" s="8"/>
      <c r="Y77" s="9"/>
      <c r="Z77" s="10"/>
      <c r="AA77" s="9"/>
      <c r="AB77" s="10"/>
      <c r="AC77" s="9"/>
      <c r="AD77" s="10"/>
      <c r="AE77" s="9"/>
      <c r="AF77" s="10"/>
      <c r="AG77" s="9"/>
      <c r="AH77" s="10"/>
      <c r="AI77" s="9"/>
      <c r="AJ77" s="15"/>
      <c r="AK77" s="16"/>
      <c r="AL77" s="15"/>
      <c r="AM77" s="16"/>
      <c r="AN77" s="15"/>
      <c r="AO77" s="16"/>
      <c r="AP77" s="15"/>
      <c r="AQ77" s="16"/>
      <c r="AR77" s="15"/>
      <c r="AS77" s="16"/>
      <c r="AT77" s="15"/>
      <c r="AU77" s="16"/>
      <c r="AV77" s="206"/>
      <c r="AW77" s="202"/>
      <c r="AX77" s="12"/>
      <c r="AY77" s="19"/>
      <c r="AZ77" s="209"/>
      <c r="BA77" s="203"/>
      <c r="BB77" s="205" t="str">
        <f t="shared" ca="1" si="4"/>
        <v/>
      </c>
      <c r="BC77" s="201"/>
      <c r="BD77" s="201"/>
      <c r="BE77" s="136">
        <f t="shared" ca="1" si="51"/>
        <v>0</v>
      </c>
      <c r="BF77" s="137"/>
      <c r="BG77" s="138" t="str">
        <f t="shared" ca="1" si="52"/>
        <v>○</v>
      </c>
      <c r="BH77" s="138" t="str">
        <f t="shared" ca="1" si="53"/>
        <v/>
      </c>
      <c r="BI77" s="138"/>
      <c r="BJ77" s="138" t="str">
        <f t="shared" ca="1" si="54"/>
        <v/>
      </c>
      <c r="BK77" s="138" t="str">
        <f t="shared" ca="1" si="55"/>
        <v>○</v>
      </c>
      <c r="BL77" s="138"/>
      <c r="BM77" s="138"/>
      <c r="BN77" s="138" t="str">
        <f t="shared" ca="1" si="56"/>
        <v/>
      </c>
      <c r="BO77" s="138" t="str">
        <f t="shared" ca="1" si="57"/>
        <v>○</v>
      </c>
      <c r="BP77" s="138" t="str">
        <f t="shared" ca="1" si="58"/>
        <v/>
      </c>
      <c r="BQ77" s="138"/>
      <c r="BR77" s="178"/>
      <c r="BS77" s="180"/>
      <c r="BT77" s="180"/>
      <c r="BU77" s="180"/>
      <c r="BV77" s="180"/>
      <c r="BW77" s="180"/>
      <c r="BX77" s="180"/>
      <c r="BY77" s="180"/>
      <c r="BZ77" s="180"/>
      <c r="CA77" s="180"/>
      <c r="CB77" s="180"/>
      <c r="CC77" s="180"/>
      <c r="CD77" s="180"/>
      <c r="CE77" s="181"/>
      <c r="CF77" s="26">
        <v>76</v>
      </c>
      <c r="CG77" s="142">
        <f t="shared" ca="1" si="59"/>
        <v>63</v>
      </c>
      <c r="CH77" s="494">
        <f t="shared" ca="1" si="60"/>
        <v>0</v>
      </c>
      <c r="CI77" s="495"/>
      <c r="CJ77" s="496">
        <f t="shared" ca="1" si="61"/>
        <v>0</v>
      </c>
      <c r="CK77" s="497"/>
      <c r="CL77" s="143">
        <f t="shared" ca="1" si="62"/>
        <v>0</v>
      </c>
      <c r="CM77" s="142">
        <f t="shared" ca="1" si="63"/>
        <v>0</v>
      </c>
      <c r="CN77" s="144">
        <f t="shared" ca="1" si="64"/>
        <v>0</v>
      </c>
      <c r="CO77" s="145">
        <f t="shared" ca="1" si="65"/>
        <v>0</v>
      </c>
      <c r="CP77" s="494">
        <f t="shared" ca="1" si="66"/>
        <v>0</v>
      </c>
      <c r="CQ77" s="495"/>
      <c r="CR77" s="212">
        <f t="shared" ca="1" si="67"/>
        <v>1</v>
      </c>
      <c r="CS77" s="146">
        <f t="shared" ca="1" si="68"/>
        <v>0</v>
      </c>
      <c r="CT77" s="247">
        <f t="shared" ca="1" si="69"/>
        <v>12</v>
      </c>
      <c r="CU77" s="147">
        <f t="shared" ca="1" si="70"/>
        <v>0</v>
      </c>
      <c r="CV77" s="148">
        <f t="shared" ca="1" si="71"/>
        <v>0</v>
      </c>
      <c r="CW77" s="149">
        <f t="shared" ca="1" si="72"/>
        <v>0</v>
      </c>
      <c r="CX77" s="248">
        <f t="shared" ca="1" si="73"/>
        <v>0</v>
      </c>
      <c r="CY77" s="249">
        <f t="shared" ca="1" si="74"/>
        <v>0</v>
      </c>
      <c r="CZ77" s="142">
        <f t="shared" ca="1" si="75"/>
        <v>0</v>
      </c>
      <c r="DA77" s="150">
        <f t="shared" ca="1" si="76"/>
        <v>0</v>
      </c>
      <c r="DB77" s="149">
        <f t="shared" ca="1" si="77"/>
        <v>0</v>
      </c>
      <c r="DC77" s="149">
        <f t="shared" ca="1" si="78"/>
        <v>0</v>
      </c>
      <c r="DD77" s="142">
        <f t="shared" ca="1" si="79"/>
        <v>0</v>
      </c>
      <c r="DE77" s="213">
        <f t="shared" ca="1" si="80"/>
        <v>0</v>
      </c>
      <c r="DF77" s="142">
        <f t="shared" ca="1" si="81"/>
        <v>0</v>
      </c>
      <c r="DG77" s="151">
        <f t="shared" ca="1" si="82"/>
        <v>0</v>
      </c>
      <c r="DH77" s="152">
        <f t="shared" ca="1" si="83"/>
        <v>0</v>
      </c>
      <c r="DI77" s="213">
        <f t="shared" ca="1" si="84"/>
        <v>0</v>
      </c>
      <c r="DJ77" s="153"/>
      <c r="DK77" s="154">
        <f t="shared" ca="1" si="85"/>
        <v>0</v>
      </c>
      <c r="DL77" s="154">
        <f t="shared" ca="1" si="86"/>
        <v>0</v>
      </c>
      <c r="DM77" s="155">
        <f t="shared" ca="1" si="87"/>
        <v>0</v>
      </c>
      <c r="DN77" s="156">
        <f t="shared" ca="1" si="88"/>
        <v>1</v>
      </c>
      <c r="DO77" s="153"/>
      <c r="DP77" s="157">
        <f t="shared" ca="1" si="89"/>
        <v>0</v>
      </c>
      <c r="DQ77" s="158">
        <f t="shared" ca="1" si="90"/>
        <v>0</v>
      </c>
      <c r="DR77" s="158">
        <f t="shared" ca="1" si="5"/>
        <v>0</v>
      </c>
      <c r="DS77" s="158" t="str">
        <f t="shared" ca="1" si="91"/>
        <v/>
      </c>
      <c r="DT77" s="158">
        <f t="shared" ca="1" si="92"/>
        <v>0</v>
      </c>
      <c r="DU77" s="158" t="str">
        <f t="shared" ca="1" si="6"/>
        <v/>
      </c>
      <c r="DV77" s="159"/>
      <c r="DW77" s="157">
        <f t="shared" ca="1" si="7"/>
        <v>0</v>
      </c>
      <c r="DX77" s="151">
        <f t="shared" ca="1" si="8"/>
        <v>0</v>
      </c>
      <c r="DY77" s="151">
        <f t="shared" ca="1" si="9"/>
        <v>0</v>
      </c>
      <c r="DZ77" s="151">
        <f t="shared" ca="1" si="10"/>
        <v>0</v>
      </c>
      <c r="EA77" s="151">
        <f t="shared" ca="1" si="11"/>
        <v>0</v>
      </c>
      <c r="EB77" s="151">
        <f t="shared" ca="1" si="12"/>
        <v>0</v>
      </c>
      <c r="EC77" s="151">
        <f t="shared" ca="1" si="13"/>
        <v>0</v>
      </c>
      <c r="ED77" s="151">
        <f t="shared" ca="1" si="14"/>
        <v>0</v>
      </c>
      <c r="EE77" s="151">
        <f t="shared" ca="1" si="15"/>
        <v>0</v>
      </c>
      <c r="EF77" s="151">
        <f t="shared" ca="1" si="16"/>
        <v>0</v>
      </c>
      <c r="EG77" s="151">
        <f t="shared" ca="1" si="17"/>
        <v>0</v>
      </c>
      <c r="EH77" s="151">
        <f t="shared" ca="1" si="18"/>
        <v>0</v>
      </c>
      <c r="EI77" s="158">
        <f t="shared" ca="1" si="131"/>
        <v>0</v>
      </c>
      <c r="EJ77" s="158">
        <f t="shared" ca="1" si="131"/>
        <v>0</v>
      </c>
      <c r="EK77" s="158">
        <f t="shared" ca="1" si="131"/>
        <v>0</v>
      </c>
      <c r="EL77" s="158">
        <f t="shared" ca="1" si="130"/>
        <v>0</v>
      </c>
      <c r="EM77" s="158">
        <f t="shared" ca="1" si="130"/>
        <v>0</v>
      </c>
      <c r="EN77" s="158">
        <f t="shared" ca="1" si="130"/>
        <v>0</v>
      </c>
      <c r="EO77" s="158">
        <f t="shared" ca="1" si="130"/>
        <v>0</v>
      </c>
      <c r="EP77" s="158">
        <f t="shared" ca="1" si="130"/>
        <v>0</v>
      </c>
      <c r="EQ77" s="158">
        <f t="shared" ca="1" si="130"/>
        <v>0</v>
      </c>
      <c r="ER77" s="158">
        <f t="shared" ca="1" si="130"/>
        <v>0</v>
      </c>
      <c r="ES77" s="158">
        <f t="shared" ca="1" si="130"/>
        <v>0</v>
      </c>
      <c r="ET77" s="158">
        <f t="shared" ca="1" si="130"/>
        <v>0</v>
      </c>
      <c r="EU77" s="160">
        <f t="shared" ca="1" si="94"/>
        <v>0</v>
      </c>
      <c r="EV77" s="158" t="str">
        <f t="shared" ca="1" si="129"/>
        <v/>
      </c>
      <c r="EW77" s="158" t="str">
        <f t="shared" ca="1" si="129"/>
        <v/>
      </c>
      <c r="EX77" s="158" t="str">
        <f t="shared" ca="1" si="129"/>
        <v/>
      </c>
      <c r="EY77" s="158" t="str">
        <f t="shared" ca="1" si="128"/>
        <v/>
      </c>
      <c r="EZ77" s="158" t="str">
        <f t="shared" ca="1" si="128"/>
        <v/>
      </c>
      <c r="FA77" s="158" t="str">
        <f t="shared" ca="1" si="128"/>
        <v/>
      </c>
      <c r="FB77" s="158" t="str">
        <f t="shared" ca="1" si="128"/>
        <v/>
      </c>
      <c r="FC77" s="158" t="str">
        <f t="shared" ca="1" si="128"/>
        <v/>
      </c>
      <c r="FD77" s="158" t="str">
        <f t="shared" ca="1" si="128"/>
        <v/>
      </c>
      <c r="FE77" s="158" t="str">
        <f t="shared" ca="1" si="128"/>
        <v/>
      </c>
      <c r="FF77" s="158" t="str">
        <f t="shared" ca="1" si="128"/>
        <v/>
      </c>
      <c r="FG77" s="158" t="str">
        <f t="shared" ca="1" si="128"/>
        <v/>
      </c>
      <c r="FH77" s="160">
        <f t="shared" ca="1" si="95"/>
        <v>0</v>
      </c>
      <c r="FI77" s="158">
        <f t="shared" ca="1" si="96"/>
        <v>0</v>
      </c>
      <c r="FJ77" s="159"/>
      <c r="FK77" s="158">
        <f t="shared" ca="1" si="97"/>
        <v>0</v>
      </c>
      <c r="FL77" s="158">
        <f t="shared" ca="1" si="98"/>
        <v>0</v>
      </c>
      <c r="FM77" s="158">
        <f t="shared" ca="1" si="99"/>
        <v>0</v>
      </c>
      <c r="FN77" s="158">
        <f t="shared" ca="1" si="100"/>
        <v>0</v>
      </c>
      <c r="FO77" s="159"/>
      <c r="FP77" s="164" t="str">
        <f t="shared" ca="1" si="21"/>
        <v/>
      </c>
      <c r="FQ77" s="214" t="str">
        <f t="shared" ca="1" si="101"/>
        <v/>
      </c>
      <c r="FR77" s="165" t="str">
        <f t="shared" ca="1" si="102"/>
        <v/>
      </c>
      <c r="FS77" s="166"/>
      <c r="FT77" s="167">
        <f t="shared" ca="1" si="22"/>
        <v>0</v>
      </c>
      <c r="FU77" s="168">
        <f t="shared" ca="1" si="23"/>
        <v>0</v>
      </c>
      <c r="FV77" s="168">
        <f t="shared" ca="1" si="24"/>
        <v>0</v>
      </c>
      <c r="FW77" s="168">
        <f t="shared" ca="1" si="25"/>
        <v>0</v>
      </c>
      <c r="FX77" s="168">
        <f t="shared" ca="1" si="26"/>
        <v>0</v>
      </c>
      <c r="FY77" s="168">
        <f t="shared" ca="1" si="27"/>
        <v>0</v>
      </c>
      <c r="FZ77" s="168">
        <f t="shared" ca="1" si="103"/>
        <v>0</v>
      </c>
      <c r="GA77" s="168">
        <f t="shared" ca="1" si="28"/>
        <v>0</v>
      </c>
      <c r="GB77" s="168">
        <f t="shared" ca="1" si="29"/>
        <v>0</v>
      </c>
      <c r="GC77" s="168">
        <f t="shared" ca="1" si="30"/>
        <v>0</v>
      </c>
      <c r="GD77" s="168">
        <f t="shared" ca="1" si="31"/>
        <v>0</v>
      </c>
      <c r="GE77" s="168">
        <f t="shared" ca="1" si="32"/>
        <v>0</v>
      </c>
      <c r="GF77" s="168">
        <f t="shared" ca="1" si="33"/>
        <v>0</v>
      </c>
      <c r="GG77" s="167">
        <f t="shared" ca="1" si="104"/>
        <v>0</v>
      </c>
      <c r="GH77" s="167">
        <f t="shared" ca="1" si="105"/>
        <v>0</v>
      </c>
      <c r="GI77" s="167">
        <f t="shared" ca="1" si="106"/>
        <v>0</v>
      </c>
      <c r="GJ77" s="167">
        <f t="shared" ca="1" si="107"/>
        <v>0</v>
      </c>
      <c r="GK77" s="167">
        <f t="shared" ca="1" si="108"/>
        <v>0</v>
      </c>
      <c r="GL77" s="163"/>
      <c r="GM77" s="169">
        <f t="shared" ca="1" si="34"/>
        <v>0</v>
      </c>
      <c r="GN77" s="169">
        <f t="shared" ca="1" si="35"/>
        <v>0</v>
      </c>
      <c r="GO77" s="169">
        <f t="shared" ca="1" si="36"/>
        <v>0</v>
      </c>
      <c r="GP77" s="169">
        <f t="shared" ca="1" si="37"/>
        <v>0</v>
      </c>
      <c r="GQ77" s="169">
        <f t="shared" ca="1" si="38"/>
        <v>0</v>
      </c>
      <c r="GR77" s="169">
        <f t="shared" ca="1" si="39"/>
        <v>0</v>
      </c>
      <c r="GS77" s="169">
        <f t="shared" ca="1" si="40"/>
        <v>0</v>
      </c>
      <c r="GT77" s="169">
        <f t="shared" ca="1" si="41"/>
        <v>0</v>
      </c>
      <c r="GU77" s="169">
        <f t="shared" ca="1" si="42"/>
        <v>0</v>
      </c>
      <c r="GV77" s="169">
        <f t="shared" ca="1" si="43"/>
        <v>0</v>
      </c>
      <c r="GW77" s="169">
        <f t="shared" ca="1" si="44"/>
        <v>0</v>
      </c>
      <c r="GX77" s="170">
        <f t="shared" ca="1" si="45"/>
        <v>0</v>
      </c>
      <c r="GY77" s="171">
        <f t="shared" ca="1" si="109"/>
        <v>0</v>
      </c>
      <c r="GZ77" s="171">
        <f t="shared" ca="1" si="110"/>
        <v>0</v>
      </c>
      <c r="HA77" s="172">
        <f t="shared" ca="1" si="111"/>
        <v>0</v>
      </c>
      <c r="HB77" s="216">
        <f t="shared" ca="1" si="112"/>
        <v>1</v>
      </c>
      <c r="HC77" s="172">
        <f t="shared" ca="1" si="113"/>
        <v>0</v>
      </c>
      <c r="HD77" s="173">
        <f t="shared" ca="1" si="46"/>
        <v>0</v>
      </c>
      <c r="HE77" s="174">
        <f t="shared" ca="1" si="47"/>
        <v>0</v>
      </c>
      <c r="HF77" s="175">
        <f t="shared" ca="1" si="48"/>
        <v>0</v>
      </c>
      <c r="HG77" s="176" t="str">
        <f t="shared" ca="1" si="114"/>
        <v/>
      </c>
      <c r="HH77" s="177">
        <f t="shared" ca="1" si="115"/>
        <v>0</v>
      </c>
      <c r="HI77" s="217" t="str">
        <f t="shared" ca="1" si="116"/>
        <v/>
      </c>
      <c r="HJ77" s="207">
        <f t="shared" ca="1" si="117"/>
        <v>0</v>
      </c>
      <c r="HK77" s="220">
        <f t="shared" ca="1" si="118"/>
        <v>1</v>
      </c>
      <c r="HL77" s="190">
        <f t="shared" ca="1" si="119"/>
        <v>0</v>
      </c>
      <c r="HN77" s="167" t="str">
        <f t="shared" ca="1" si="125"/>
        <v/>
      </c>
      <c r="HO77" s="167" t="str">
        <f t="shared" ca="1" si="125"/>
        <v/>
      </c>
      <c r="HP77" s="167" t="str">
        <f t="shared" ca="1" si="125"/>
        <v/>
      </c>
      <c r="HQ77" s="167" t="str">
        <f t="shared" ca="1" si="125"/>
        <v/>
      </c>
      <c r="HR77" s="167" t="str">
        <f t="shared" ca="1" si="125"/>
        <v/>
      </c>
      <c r="HS77" s="167" t="str">
        <f t="shared" ca="1" si="125"/>
        <v/>
      </c>
      <c r="HT77" s="167" t="str">
        <f t="shared" ca="1" si="126"/>
        <v/>
      </c>
      <c r="HU77" s="167" t="str">
        <f t="shared" ca="1" si="126"/>
        <v/>
      </c>
      <c r="HV77" s="167" t="str">
        <f t="shared" ca="1" si="126"/>
        <v/>
      </c>
      <c r="HW77" s="167" t="str">
        <f t="shared" ca="1" si="126"/>
        <v/>
      </c>
      <c r="HX77" s="167" t="str">
        <f t="shared" ca="1" si="126"/>
        <v/>
      </c>
      <c r="HY77" s="167" t="str">
        <f t="shared" ca="1" si="126"/>
        <v/>
      </c>
      <c r="HZ77" s="167">
        <f t="shared" ca="1" si="120"/>
        <v>0</v>
      </c>
      <c r="IA77" s="215">
        <f t="shared" ca="1" si="121"/>
        <v>0</v>
      </c>
    </row>
    <row r="78" spans="2:235" x14ac:dyDescent="0.15">
      <c r="B78" s="135">
        <v>64</v>
      </c>
      <c r="C78" s="492"/>
      <c r="D78" s="493"/>
      <c r="E78" s="498"/>
      <c r="F78" s="499"/>
      <c r="G78" s="18"/>
      <c r="H78" s="3"/>
      <c r="I78" s="3"/>
      <c r="J78" s="4"/>
      <c r="K78" s="492"/>
      <c r="L78" s="493"/>
      <c r="M78" s="200"/>
      <c r="N78" s="19"/>
      <c r="O78" s="11"/>
      <c r="P78" s="19"/>
      <c r="Q78" s="11"/>
      <c r="R78" s="3"/>
      <c r="S78" s="5"/>
      <c r="T78" s="6"/>
      <c r="U78" s="1"/>
      <c r="V78" s="8"/>
      <c r="W78" s="2"/>
      <c r="X78" s="8"/>
      <c r="Y78" s="9"/>
      <c r="Z78" s="10"/>
      <c r="AA78" s="9"/>
      <c r="AB78" s="10"/>
      <c r="AC78" s="9"/>
      <c r="AD78" s="10"/>
      <c r="AE78" s="9"/>
      <c r="AF78" s="10"/>
      <c r="AG78" s="9"/>
      <c r="AH78" s="10"/>
      <c r="AI78" s="9"/>
      <c r="AJ78" s="15"/>
      <c r="AK78" s="16"/>
      <c r="AL78" s="15"/>
      <c r="AM78" s="16"/>
      <c r="AN78" s="15"/>
      <c r="AO78" s="16"/>
      <c r="AP78" s="15"/>
      <c r="AQ78" s="16"/>
      <c r="AR78" s="15"/>
      <c r="AS78" s="16"/>
      <c r="AT78" s="15"/>
      <c r="AU78" s="16"/>
      <c r="AV78" s="206"/>
      <c r="AW78" s="202"/>
      <c r="AX78" s="12"/>
      <c r="AY78" s="19"/>
      <c r="AZ78" s="209"/>
      <c r="BA78" s="203"/>
      <c r="BB78" s="205" t="str">
        <f t="shared" ca="1" si="4"/>
        <v/>
      </c>
      <c r="BC78" s="201"/>
      <c r="BD78" s="201"/>
      <c r="BE78" s="136">
        <f t="shared" ca="1" si="51"/>
        <v>0</v>
      </c>
      <c r="BF78" s="137"/>
      <c r="BG78" s="138" t="str">
        <f t="shared" ca="1" si="52"/>
        <v>○</v>
      </c>
      <c r="BH78" s="138" t="str">
        <f t="shared" ca="1" si="53"/>
        <v/>
      </c>
      <c r="BI78" s="138"/>
      <c r="BJ78" s="138" t="str">
        <f t="shared" ca="1" si="54"/>
        <v/>
      </c>
      <c r="BK78" s="138" t="str">
        <f t="shared" ca="1" si="55"/>
        <v>○</v>
      </c>
      <c r="BL78" s="138"/>
      <c r="BM78" s="138"/>
      <c r="BN78" s="138" t="str">
        <f t="shared" ca="1" si="56"/>
        <v/>
      </c>
      <c r="BO78" s="138" t="str">
        <f t="shared" ca="1" si="57"/>
        <v>○</v>
      </c>
      <c r="BP78" s="138" t="str">
        <f t="shared" ca="1" si="58"/>
        <v/>
      </c>
      <c r="BQ78" s="138"/>
      <c r="BR78" s="178"/>
      <c r="BS78" s="180"/>
      <c r="BT78" s="180"/>
      <c r="BU78" s="180"/>
      <c r="BV78" s="180"/>
      <c r="BW78" s="180"/>
      <c r="BX78" s="180"/>
      <c r="BY78" s="180"/>
      <c r="BZ78" s="180"/>
      <c r="CA78" s="180"/>
      <c r="CB78" s="180"/>
      <c r="CC78" s="180"/>
      <c r="CD78" s="180"/>
      <c r="CE78" s="181"/>
      <c r="CF78" s="26">
        <v>77</v>
      </c>
      <c r="CG78" s="142">
        <f t="shared" ca="1" si="59"/>
        <v>64</v>
      </c>
      <c r="CH78" s="494">
        <f t="shared" ca="1" si="60"/>
        <v>0</v>
      </c>
      <c r="CI78" s="495"/>
      <c r="CJ78" s="496">
        <f t="shared" ca="1" si="61"/>
        <v>0</v>
      </c>
      <c r="CK78" s="497"/>
      <c r="CL78" s="143">
        <f t="shared" ca="1" si="62"/>
        <v>0</v>
      </c>
      <c r="CM78" s="142">
        <f t="shared" ca="1" si="63"/>
        <v>0</v>
      </c>
      <c r="CN78" s="144">
        <f t="shared" ca="1" si="64"/>
        <v>0</v>
      </c>
      <c r="CO78" s="145">
        <f t="shared" ca="1" si="65"/>
        <v>0</v>
      </c>
      <c r="CP78" s="494">
        <f t="shared" ca="1" si="66"/>
        <v>0</v>
      </c>
      <c r="CQ78" s="495"/>
      <c r="CR78" s="212">
        <f t="shared" ca="1" si="67"/>
        <v>1</v>
      </c>
      <c r="CS78" s="146">
        <f t="shared" ca="1" si="68"/>
        <v>0</v>
      </c>
      <c r="CT78" s="247">
        <f t="shared" ca="1" si="69"/>
        <v>12</v>
      </c>
      <c r="CU78" s="147">
        <f t="shared" ca="1" si="70"/>
        <v>0</v>
      </c>
      <c r="CV78" s="148">
        <f t="shared" ca="1" si="71"/>
        <v>0</v>
      </c>
      <c r="CW78" s="149">
        <f t="shared" ca="1" si="72"/>
        <v>0</v>
      </c>
      <c r="CX78" s="248">
        <f t="shared" ca="1" si="73"/>
        <v>0</v>
      </c>
      <c r="CY78" s="249">
        <f t="shared" ca="1" si="74"/>
        <v>0</v>
      </c>
      <c r="CZ78" s="142">
        <f t="shared" ca="1" si="75"/>
        <v>0</v>
      </c>
      <c r="DA78" s="150">
        <f t="shared" ca="1" si="76"/>
        <v>0</v>
      </c>
      <c r="DB78" s="149">
        <f t="shared" ca="1" si="77"/>
        <v>0</v>
      </c>
      <c r="DC78" s="149">
        <f t="shared" ca="1" si="78"/>
        <v>0</v>
      </c>
      <c r="DD78" s="142">
        <f t="shared" ca="1" si="79"/>
        <v>0</v>
      </c>
      <c r="DE78" s="213">
        <f t="shared" ca="1" si="80"/>
        <v>0</v>
      </c>
      <c r="DF78" s="142">
        <f t="shared" ca="1" si="81"/>
        <v>0</v>
      </c>
      <c r="DG78" s="151">
        <f t="shared" ca="1" si="82"/>
        <v>0</v>
      </c>
      <c r="DH78" s="152">
        <f t="shared" ca="1" si="83"/>
        <v>0</v>
      </c>
      <c r="DI78" s="213">
        <f t="shared" ca="1" si="84"/>
        <v>0</v>
      </c>
      <c r="DJ78" s="153"/>
      <c r="DK78" s="154">
        <f t="shared" ca="1" si="85"/>
        <v>0</v>
      </c>
      <c r="DL78" s="154">
        <f t="shared" ca="1" si="86"/>
        <v>0</v>
      </c>
      <c r="DM78" s="155">
        <f t="shared" ca="1" si="87"/>
        <v>0</v>
      </c>
      <c r="DN78" s="156">
        <f t="shared" ca="1" si="88"/>
        <v>1</v>
      </c>
      <c r="DO78" s="153"/>
      <c r="DP78" s="157">
        <f t="shared" ca="1" si="89"/>
        <v>0</v>
      </c>
      <c r="DQ78" s="158">
        <f t="shared" ca="1" si="90"/>
        <v>0</v>
      </c>
      <c r="DR78" s="158">
        <f t="shared" ca="1" si="5"/>
        <v>0</v>
      </c>
      <c r="DS78" s="158" t="str">
        <f t="shared" ca="1" si="91"/>
        <v/>
      </c>
      <c r="DT78" s="158">
        <f t="shared" ca="1" si="92"/>
        <v>0</v>
      </c>
      <c r="DU78" s="158" t="str">
        <f t="shared" ca="1" si="6"/>
        <v/>
      </c>
      <c r="DV78" s="159"/>
      <c r="DW78" s="157">
        <f t="shared" ca="1" si="7"/>
        <v>0</v>
      </c>
      <c r="DX78" s="151">
        <f t="shared" ca="1" si="8"/>
        <v>0</v>
      </c>
      <c r="DY78" s="151">
        <f t="shared" ca="1" si="9"/>
        <v>0</v>
      </c>
      <c r="DZ78" s="151">
        <f t="shared" ca="1" si="10"/>
        <v>0</v>
      </c>
      <c r="EA78" s="151">
        <f t="shared" ca="1" si="11"/>
        <v>0</v>
      </c>
      <c r="EB78" s="151">
        <f t="shared" ca="1" si="12"/>
        <v>0</v>
      </c>
      <c r="EC78" s="151">
        <f t="shared" ca="1" si="13"/>
        <v>0</v>
      </c>
      <c r="ED78" s="151">
        <f t="shared" ca="1" si="14"/>
        <v>0</v>
      </c>
      <c r="EE78" s="151">
        <f t="shared" ca="1" si="15"/>
        <v>0</v>
      </c>
      <c r="EF78" s="151">
        <f t="shared" ca="1" si="16"/>
        <v>0</v>
      </c>
      <c r="EG78" s="151">
        <f t="shared" ca="1" si="17"/>
        <v>0</v>
      </c>
      <c r="EH78" s="151">
        <f t="shared" ca="1" si="18"/>
        <v>0</v>
      </c>
      <c r="EI78" s="158">
        <f t="shared" ca="1" si="131"/>
        <v>0</v>
      </c>
      <c r="EJ78" s="158">
        <f t="shared" ca="1" si="131"/>
        <v>0</v>
      </c>
      <c r="EK78" s="158">
        <f t="shared" ca="1" si="131"/>
        <v>0</v>
      </c>
      <c r="EL78" s="158">
        <f t="shared" ca="1" si="130"/>
        <v>0</v>
      </c>
      <c r="EM78" s="158">
        <f t="shared" ca="1" si="130"/>
        <v>0</v>
      </c>
      <c r="EN78" s="158">
        <f t="shared" ca="1" si="130"/>
        <v>0</v>
      </c>
      <c r="EO78" s="158">
        <f t="shared" ca="1" si="130"/>
        <v>0</v>
      </c>
      <c r="EP78" s="158">
        <f t="shared" ca="1" si="130"/>
        <v>0</v>
      </c>
      <c r="EQ78" s="158">
        <f t="shared" ca="1" si="130"/>
        <v>0</v>
      </c>
      <c r="ER78" s="158">
        <f t="shared" ca="1" si="130"/>
        <v>0</v>
      </c>
      <c r="ES78" s="158">
        <f t="shared" ca="1" si="130"/>
        <v>0</v>
      </c>
      <c r="ET78" s="158">
        <f t="shared" ca="1" si="130"/>
        <v>0</v>
      </c>
      <c r="EU78" s="160">
        <f t="shared" ca="1" si="94"/>
        <v>0</v>
      </c>
      <c r="EV78" s="158" t="str">
        <f t="shared" ca="1" si="129"/>
        <v/>
      </c>
      <c r="EW78" s="158" t="str">
        <f t="shared" ca="1" si="129"/>
        <v/>
      </c>
      <c r="EX78" s="158" t="str">
        <f t="shared" ca="1" si="129"/>
        <v/>
      </c>
      <c r="EY78" s="158" t="str">
        <f t="shared" ca="1" si="128"/>
        <v/>
      </c>
      <c r="EZ78" s="158" t="str">
        <f t="shared" ca="1" si="128"/>
        <v/>
      </c>
      <c r="FA78" s="158" t="str">
        <f t="shared" ca="1" si="128"/>
        <v/>
      </c>
      <c r="FB78" s="158" t="str">
        <f t="shared" ca="1" si="128"/>
        <v/>
      </c>
      <c r="FC78" s="158" t="str">
        <f t="shared" ca="1" si="128"/>
        <v/>
      </c>
      <c r="FD78" s="158" t="str">
        <f t="shared" ca="1" si="128"/>
        <v/>
      </c>
      <c r="FE78" s="158" t="str">
        <f t="shared" ca="1" si="128"/>
        <v/>
      </c>
      <c r="FF78" s="158" t="str">
        <f t="shared" ca="1" si="128"/>
        <v/>
      </c>
      <c r="FG78" s="158" t="str">
        <f t="shared" ca="1" si="128"/>
        <v/>
      </c>
      <c r="FH78" s="160">
        <f t="shared" ca="1" si="95"/>
        <v>0</v>
      </c>
      <c r="FI78" s="158">
        <f t="shared" ca="1" si="96"/>
        <v>0</v>
      </c>
      <c r="FJ78" s="159"/>
      <c r="FK78" s="158">
        <f t="shared" ca="1" si="97"/>
        <v>0</v>
      </c>
      <c r="FL78" s="158">
        <f t="shared" ca="1" si="98"/>
        <v>0</v>
      </c>
      <c r="FM78" s="158">
        <f t="shared" ca="1" si="99"/>
        <v>0</v>
      </c>
      <c r="FN78" s="158">
        <f t="shared" ca="1" si="100"/>
        <v>0</v>
      </c>
      <c r="FO78" s="159"/>
      <c r="FP78" s="164" t="str">
        <f t="shared" ca="1" si="21"/>
        <v/>
      </c>
      <c r="FQ78" s="214" t="str">
        <f t="shared" ca="1" si="101"/>
        <v/>
      </c>
      <c r="FR78" s="165" t="str">
        <f t="shared" ca="1" si="102"/>
        <v/>
      </c>
      <c r="FS78" s="166"/>
      <c r="FT78" s="167">
        <f t="shared" ca="1" si="22"/>
        <v>0</v>
      </c>
      <c r="FU78" s="168">
        <f t="shared" ca="1" si="23"/>
        <v>0</v>
      </c>
      <c r="FV78" s="168">
        <f t="shared" ca="1" si="24"/>
        <v>0</v>
      </c>
      <c r="FW78" s="168">
        <f t="shared" ca="1" si="25"/>
        <v>0</v>
      </c>
      <c r="FX78" s="168">
        <f t="shared" ca="1" si="26"/>
        <v>0</v>
      </c>
      <c r="FY78" s="168">
        <f t="shared" ca="1" si="27"/>
        <v>0</v>
      </c>
      <c r="FZ78" s="168">
        <f t="shared" ca="1" si="103"/>
        <v>0</v>
      </c>
      <c r="GA78" s="168">
        <f t="shared" ca="1" si="28"/>
        <v>0</v>
      </c>
      <c r="GB78" s="168">
        <f t="shared" ca="1" si="29"/>
        <v>0</v>
      </c>
      <c r="GC78" s="168">
        <f t="shared" ca="1" si="30"/>
        <v>0</v>
      </c>
      <c r="GD78" s="168">
        <f t="shared" ca="1" si="31"/>
        <v>0</v>
      </c>
      <c r="GE78" s="168">
        <f t="shared" ca="1" si="32"/>
        <v>0</v>
      </c>
      <c r="GF78" s="168">
        <f t="shared" ca="1" si="33"/>
        <v>0</v>
      </c>
      <c r="GG78" s="167">
        <f t="shared" ca="1" si="104"/>
        <v>0</v>
      </c>
      <c r="GH78" s="167">
        <f t="shared" ca="1" si="105"/>
        <v>0</v>
      </c>
      <c r="GI78" s="167">
        <f t="shared" ca="1" si="106"/>
        <v>0</v>
      </c>
      <c r="GJ78" s="167">
        <f t="shared" ca="1" si="107"/>
        <v>0</v>
      </c>
      <c r="GK78" s="167">
        <f t="shared" ca="1" si="108"/>
        <v>0</v>
      </c>
      <c r="GL78" s="163"/>
      <c r="GM78" s="169">
        <f t="shared" ca="1" si="34"/>
        <v>0</v>
      </c>
      <c r="GN78" s="169">
        <f t="shared" ca="1" si="35"/>
        <v>0</v>
      </c>
      <c r="GO78" s="169">
        <f t="shared" ca="1" si="36"/>
        <v>0</v>
      </c>
      <c r="GP78" s="169">
        <f t="shared" ca="1" si="37"/>
        <v>0</v>
      </c>
      <c r="GQ78" s="169">
        <f t="shared" ca="1" si="38"/>
        <v>0</v>
      </c>
      <c r="GR78" s="169">
        <f t="shared" ca="1" si="39"/>
        <v>0</v>
      </c>
      <c r="GS78" s="169">
        <f t="shared" ca="1" si="40"/>
        <v>0</v>
      </c>
      <c r="GT78" s="169">
        <f t="shared" ca="1" si="41"/>
        <v>0</v>
      </c>
      <c r="GU78" s="169">
        <f t="shared" ca="1" si="42"/>
        <v>0</v>
      </c>
      <c r="GV78" s="169">
        <f t="shared" ca="1" si="43"/>
        <v>0</v>
      </c>
      <c r="GW78" s="169">
        <f t="shared" ca="1" si="44"/>
        <v>0</v>
      </c>
      <c r="GX78" s="170">
        <f t="shared" ca="1" si="45"/>
        <v>0</v>
      </c>
      <c r="GY78" s="171">
        <f t="shared" ca="1" si="109"/>
        <v>0</v>
      </c>
      <c r="GZ78" s="171">
        <f t="shared" ca="1" si="110"/>
        <v>0</v>
      </c>
      <c r="HA78" s="172">
        <f t="shared" ca="1" si="111"/>
        <v>0</v>
      </c>
      <c r="HB78" s="216">
        <f t="shared" ca="1" si="112"/>
        <v>1</v>
      </c>
      <c r="HC78" s="172">
        <f t="shared" ca="1" si="113"/>
        <v>0</v>
      </c>
      <c r="HD78" s="173">
        <f t="shared" ca="1" si="46"/>
        <v>0</v>
      </c>
      <c r="HE78" s="174">
        <f t="shared" ca="1" si="47"/>
        <v>0</v>
      </c>
      <c r="HF78" s="175">
        <f t="shared" ca="1" si="48"/>
        <v>0</v>
      </c>
      <c r="HG78" s="176" t="str">
        <f t="shared" ca="1" si="114"/>
        <v/>
      </c>
      <c r="HH78" s="177">
        <f t="shared" ca="1" si="115"/>
        <v>0</v>
      </c>
      <c r="HI78" s="217" t="str">
        <f t="shared" ca="1" si="116"/>
        <v/>
      </c>
      <c r="HJ78" s="207">
        <f t="shared" ca="1" si="117"/>
        <v>0</v>
      </c>
      <c r="HK78" s="220">
        <f t="shared" ca="1" si="118"/>
        <v>1</v>
      </c>
      <c r="HL78" s="190">
        <f t="shared" ca="1" si="119"/>
        <v>0</v>
      </c>
      <c r="HN78" s="167" t="str">
        <f t="shared" ca="1" si="125"/>
        <v/>
      </c>
      <c r="HO78" s="167" t="str">
        <f t="shared" ca="1" si="125"/>
        <v/>
      </c>
      <c r="HP78" s="167" t="str">
        <f t="shared" ca="1" si="125"/>
        <v/>
      </c>
      <c r="HQ78" s="167" t="str">
        <f t="shared" ca="1" si="125"/>
        <v/>
      </c>
      <c r="HR78" s="167" t="str">
        <f t="shared" ca="1" si="125"/>
        <v/>
      </c>
      <c r="HS78" s="167" t="str">
        <f t="shared" ca="1" si="125"/>
        <v/>
      </c>
      <c r="HT78" s="167" t="str">
        <f t="shared" ca="1" si="126"/>
        <v/>
      </c>
      <c r="HU78" s="167" t="str">
        <f t="shared" ca="1" si="126"/>
        <v/>
      </c>
      <c r="HV78" s="167" t="str">
        <f t="shared" ca="1" si="126"/>
        <v/>
      </c>
      <c r="HW78" s="167" t="str">
        <f t="shared" ca="1" si="126"/>
        <v/>
      </c>
      <c r="HX78" s="167" t="str">
        <f t="shared" ca="1" si="126"/>
        <v/>
      </c>
      <c r="HY78" s="167" t="str">
        <f t="shared" ca="1" si="126"/>
        <v/>
      </c>
      <c r="HZ78" s="167">
        <f t="shared" ca="1" si="120"/>
        <v>0</v>
      </c>
      <c r="IA78" s="215">
        <f t="shared" ca="1" si="121"/>
        <v>0</v>
      </c>
    </row>
    <row r="79" spans="2:235" x14ac:dyDescent="0.15">
      <c r="B79" s="135">
        <v>65</v>
      </c>
      <c r="C79" s="492"/>
      <c r="D79" s="493"/>
      <c r="E79" s="498"/>
      <c r="F79" s="499"/>
      <c r="G79" s="18"/>
      <c r="H79" s="3"/>
      <c r="I79" s="3"/>
      <c r="J79" s="4"/>
      <c r="K79" s="492"/>
      <c r="L79" s="493"/>
      <c r="M79" s="200"/>
      <c r="N79" s="19"/>
      <c r="O79" s="11"/>
      <c r="P79" s="19"/>
      <c r="Q79" s="11"/>
      <c r="R79" s="3"/>
      <c r="S79" s="5"/>
      <c r="T79" s="6"/>
      <c r="U79" s="1"/>
      <c r="V79" s="8"/>
      <c r="W79" s="2"/>
      <c r="X79" s="8"/>
      <c r="Y79" s="9"/>
      <c r="Z79" s="10"/>
      <c r="AA79" s="9"/>
      <c r="AB79" s="10"/>
      <c r="AC79" s="9"/>
      <c r="AD79" s="10"/>
      <c r="AE79" s="9"/>
      <c r="AF79" s="10"/>
      <c r="AG79" s="9"/>
      <c r="AH79" s="10"/>
      <c r="AI79" s="9"/>
      <c r="AJ79" s="15"/>
      <c r="AK79" s="16"/>
      <c r="AL79" s="15"/>
      <c r="AM79" s="16"/>
      <c r="AN79" s="15"/>
      <c r="AO79" s="16"/>
      <c r="AP79" s="15"/>
      <c r="AQ79" s="16"/>
      <c r="AR79" s="15"/>
      <c r="AS79" s="16"/>
      <c r="AT79" s="15"/>
      <c r="AU79" s="16"/>
      <c r="AV79" s="206"/>
      <c r="AW79" s="202"/>
      <c r="AX79" s="12"/>
      <c r="AY79" s="19"/>
      <c r="AZ79" s="209"/>
      <c r="BA79" s="203"/>
      <c r="BB79" s="205" t="str">
        <f t="shared" ref="BB79:BB94" ca="1" si="132">FQ79</f>
        <v/>
      </c>
      <c r="BC79" s="201"/>
      <c r="BD79" s="201"/>
      <c r="BE79" s="136">
        <f t="shared" ca="1" si="51"/>
        <v>0</v>
      </c>
      <c r="BF79" s="137"/>
      <c r="BG79" s="138" t="str">
        <f t="shared" ca="1" si="52"/>
        <v>○</v>
      </c>
      <c r="BH79" s="138" t="str">
        <f t="shared" ca="1" si="53"/>
        <v/>
      </c>
      <c r="BI79" s="138"/>
      <c r="BJ79" s="138" t="str">
        <f t="shared" ca="1" si="54"/>
        <v/>
      </c>
      <c r="BK79" s="138" t="str">
        <f t="shared" ca="1" si="55"/>
        <v>○</v>
      </c>
      <c r="BL79" s="138"/>
      <c r="BM79" s="138"/>
      <c r="BN79" s="138" t="str">
        <f t="shared" ca="1" si="56"/>
        <v/>
      </c>
      <c r="BO79" s="138" t="str">
        <f t="shared" ca="1" si="57"/>
        <v>○</v>
      </c>
      <c r="BP79" s="138" t="str">
        <f t="shared" ca="1" si="58"/>
        <v/>
      </c>
      <c r="BQ79" s="138"/>
      <c r="BR79" s="178"/>
      <c r="BS79" s="180"/>
      <c r="BT79" s="180"/>
      <c r="BU79" s="180"/>
      <c r="BV79" s="180"/>
      <c r="BW79" s="180"/>
      <c r="BX79" s="180"/>
      <c r="BY79" s="180"/>
      <c r="BZ79" s="180"/>
      <c r="CA79" s="180"/>
      <c r="CB79" s="180"/>
      <c r="CC79" s="180"/>
      <c r="CD79" s="180"/>
      <c r="CE79" s="181"/>
      <c r="CF79" s="26">
        <v>78</v>
      </c>
      <c r="CG79" s="142">
        <f t="shared" ca="1" si="59"/>
        <v>65</v>
      </c>
      <c r="CH79" s="494">
        <f t="shared" ca="1" si="60"/>
        <v>0</v>
      </c>
      <c r="CI79" s="495"/>
      <c r="CJ79" s="496">
        <f t="shared" ca="1" si="61"/>
        <v>0</v>
      </c>
      <c r="CK79" s="497"/>
      <c r="CL79" s="143">
        <f t="shared" ca="1" si="62"/>
        <v>0</v>
      </c>
      <c r="CM79" s="142">
        <f t="shared" ca="1" si="63"/>
        <v>0</v>
      </c>
      <c r="CN79" s="144">
        <f t="shared" ca="1" si="64"/>
        <v>0</v>
      </c>
      <c r="CO79" s="145">
        <f t="shared" ca="1" si="65"/>
        <v>0</v>
      </c>
      <c r="CP79" s="494">
        <f t="shared" ca="1" si="66"/>
        <v>0</v>
      </c>
      <c r="CQ79" s="495"/>
      <c r="CR79" s="212">
        <f t="shared" ca="1" si="67"/>
        <v>1</v>
      </c>
      <c r="CS79" s="146">
        <f t="shared" ca="1" si="68"/>
        <v>0</v>
      </c>
      <c r="CT79" s="247">
        <f t="shared" ca="1" si="69"/>
        <v>12</v>
      </c>
      <c r="CU79" s="147">
        <f t="shared" ca="1" si="70"/>
        <v>0</v>
      </c>
      <c r="CV79" s="148">
        <f t="shared" ca="1" si="71"/>
        <v>0</v>
      </c>
      <c r="CW79" s="149">
        <f t="shared" ca="1" si="72"/>
        <v>0</v>
      </c>
      <c r="CX79" s="248">
        <f t="shared" ca="1" si="73"/>
        <v>0</v>
      </c>
      <c r="CY79" s="249">
        <f t="shared" ca="1" si="74"/>
        <v>0</v>
      </c>
      <c r="CZ79" s="142">
        <f t="shared" ca="1" si="75"/>
        <v>0</v>
      </c>
      <c r="DA79" s="150">
        <f t="shared" ca="1" si="76"/>
        <v>0</v>
      </c>
      <c r="DB79" s="149">
        <f t="shared" ca="1" si="77"/>
        <v>0</v>
      </c>
      <c r="DC79" s="149">
        <f t="shared" ca="1" si="78"/>
        <v>0</v>
      </c>
      <c r="DD79" s="142">
        <f t="shared" ca="1" si="79"/>
        <v>0</v>
      </c>
      <c r="DE79" s="213">
        <f t="shared" ca="1" si="80"/>
        <v>0</v>
      </c>
      <c r="DF79" s="142">
        <f t="shared" ca="1" si="81"/>
        <v>0</v>
      </c>
      <c r="DG79" s="151">
        <f t="shared" ca="1" si="82"/>
        <v>0</v>
      </c>
      <c r="DH79" s="152">
        <f t="shared" ca="1" si="83"/>
        <v>0</v>
      </c>
      <c r="DI79" s="213">
        <f t="shared" ca="1" si="84"/>
        <v>0</v>
      </c>
      <c r="DJ79" s="153"/>
      <c r="DK79" s="154">
        <f t="shared" ca="1" si="85"/>
        <v>0</v>
      </c>
      <c r="DL79" s="154">
        <f t="shared" ca="1" si="86"/>
        <v>0</v>
      </c>
      <c r="DM79" s="155">
        <f t="shared" ca="1" si="87"/>
        <v>0</v>
      </c>
      <c r="DN79" s="156">
        <f t="shared" ca="1" si="88"/>
        <v>1</v>
      </c>
      <c r="DO79" s="153"/>
      <c r="DP79" s="157">
        <f t="shared" ca="1" si="89"/>
        <v>0</v>
      </c>
      <c r="DQ79" s="158">
        <f t="shared" ca="1" si="90"/>
        <v>0</v>
      </c>
      <c r="DR79" s="158">
        <f t="shared" ref="DR79:DR94" ca="1" si="133">CO79</f>
        <v>0</v>
      </c>
      <c r="DS79" s="158" t="str">
        <f t="shared" ca="1" si="91"/>
        <v/>
      </c>
      <c r="DT79" s="158">
        <f t="shared" ca="1" si="92"/>
        <v>0</v>
      </c>
      <c r="DU79" s="158" t="str">
        <f t="shared" ref="DU79:DU94" ca="1" si="134">IF(DR79=1,IF(DP79=EI79,"","○"),"")</f>
        <v/>
      </c>
      <c r="DV79" s="159"/>
      <c r="DW79" s="157">
        <f t="shared" ref="DW79:DW94" ca="1" si="135">OFFSET($A$1,CF79,23)</f>
        <v>0</v>
      </c>
      <c r="DX79" s="151">
        <f t="shared" ref="DX79:DX94" ca="1" si="136">OFFSET($A$1,CF79,24)</f>
        <v>0</v>
      </c>
      <c r="DY79" s="151">
        <f t="shared" ref="DY79:DY94" ca="1" si="137">OFFSET($A$1,CF79,25)</f>
        <v>0</v>
      </c>
      <c r="DZ79" s="151">
        <f t="shared" ref="DZ79:DZ94" ca="1" si="138">OFFSET($A$1,CF79,26)</f>
        <v>0</v>
      </c>
      <c r="EA79" s="151">
        <f t="shared" ref="EA79:EA94" ca="1" si="139">OFFSET($A$1,CF79,27)</f>
        <v>0</v>
      </c>
      <c r="EB79" s="151">
        <f t="shared" ref="EB79:EB94" ca="1" si="140">OFFSET($A$1,CF79,28)</f>
        <v>0</v>
      </c>
      <c r="EC79" s="151">
        <f t="shared" ref="EC79:EC94" ca="1" si="141">OFFSET($A$1,CF79,29)</f>
        <v>0</v>
      </c>
      <c r="ED79" s="151">
        <f t="shared" ref="ED79:ED94" ca="1" si="142">OFFSET($A$1,CF79,30)</f>
        <v>0</v>
      </c>
      <c r="EE79" s="151">
        <f t="shared" ref="EE79:EE94" ca="1" si="143">OFFSET($A$1,CF79,31)</f>
        <v>0</v>
      </c>
      <c r="EF79" s="151">
        <f t="shared" ref="EF79:EF94" ca="1" si="144">OFFSET($A$1,CF79,32)</f>
        <v>0</v>
      </c>
      <c r="EG79" s="151">
        <f t="shared" ref="EG79:EG94" ca="1" si="145">OFFSET($A$1,CF79,33)</f>
        <v>0</v>
      </c>
      <c r="EH79" s="151">
        <f t="shared" ref="EH79:EH94" ca="1" si="146">OFFSET($A$1,CF79,34)</f>
        <v>0</v>
      </c>
      <c r="EI79" s="158">
        <f t="shared" ca="1" si="131"/>
        <v>0</v>
      </c>
      <c r="EJ79" s="158">
        <f t="shared" ca="1" si="131"/>
        <v>0</v>
      </c>
      <c r="EK79" s="158">
        <f t="shared" ca="1" si="131"/>
        <v>0</v>
      </c>
      <c r="EL79" s="158">
        <f t="shared" ca="1" si="130"/>
        <v>0</v>
      </c>
      <c r="EM79" s="158">
        <f t="shared" ca="1" si="130"/>
        <v>0</v>
      </c>
      <c r="EN79" s="158">
        <f t="shared" ca="1" si="130"/>
        <v>0</v>
      </c>
      <c r="EO79" s="158">
        <f t="shared" ca="1" si="130"/>
        <v>0</v>
      </c>
      <c r="EP79" s="158">
        <f t="shared" ca="1" si="130"/>
        <v>0</v>
      </c>
      <c r="EQ79" s="158">
        <f t="shared" ca="1" si="130"/>
        <v>0</v>
      </c>
      <c r="ER79" s="158">
        <f t="shared" ca="1" si="130"/>
        <v>0</v>
      </c>
      <c r="ES79" s="158">
        <f t="shared" ca="1" si="130"/>
        <v>0</v>
      </c>
      <c r="ET79" s="158">
        <f t="shared" ca="1" si="130"/>
        <v>0</v>
      </c>
      <c r="EU79" s="160">
        <f t="shared" ca="1" si="94"/>
        <v>0</v>
      </c>
      <c r="EV79" s="158" t="str">
        <f t="shared" ca="1" si="129"/>
        <v/>
      </c>
      <c r="EW79" s="158" t="str">
        <f t="shared" ca="1" si="129"/>
        <v/>
      </c>
      <c r="EX79" s="158" t="str">
        <f t="shared" ca="1" si="129"/>
        <v/>
      </c>
      <c r="EY79" s="158" t="str">
        <f t="shared" ca="1" si="128"/>
        <v/>
      </c>
      <c r="EZ79" s="158" t="str">
        <f t="shared" ca="1" si="128"/>
        <v/>
      </c>
      <c r="FA79" s="158" t="str">
        <f t="shared" ca="1" si="128"/>
        <v/>
      </c>
      <c r="FB79" s="158" t="str">
        <f t="shared" ca="1" si="128"/>
        <v/>
      </c>
      <c r="FC79" s="158" t="str">
        <f t="shared" ca="1" si="128"/>
        <v/>
      </c>
      <c r="FD79" s="158" t="str">
        <f t="shared" ca="1" si="128"/>
        <v/>
      </c>
      <c r="FE79" s="158" t="str">
        <f t="shared" ca="1" si="128"/>
        <v/>
      </c>
      <c r="FF79" s="158" t="str">
        <f t="shared" ca="1" si="128"/>
        <v/>
      </c>
      <c r="FG79" s="158" t="str">
        <f t="shared" ca="1" si="128"/>
        <v/>
      </c>
      <c r="FH79" s="160">
        <f t="shared" ca="1" si="95"/>
        <v>0</v>
      </c>
      <c r="FI79" s="158">
        <f t="shared" ca="1" si="96"/>
        <v>0</v>
      </c>
      <c r="FJ79" s="159"/>
      <c r="FK79" s="158">
        <f t="shared" ca="1" si="97"/>
        <v>0</v>
      </c>
      <c r="FL79" s="158">
        <f t="shared" ca="1" si="98"/>
        <v>0</v>
      </c>
      <c r="FM79" s="158">
        <f t="shared" ca="1" si="99"/>
        <v>0</v>
      </c>
      <c r="FN79" s="158">
        <f t="shared" ca="1" si="100"/>
        <v>0</v>
      </c>
      <c r="FO79" s="159"/>
      <c r="FP79" s="164" t="str">
        <f t="shared" ref="FP79:FP94" ca="1" si="147">IF(DT79="3/3",DC79*(3/3),IF(DT79="2/3",DC79*(2/3),IF(DT79="1/3",DC79*(1/3),"")))</f>
        <v/>
      </c>
      <c r="FQ79" s="214" t="str">
        <f t="shared" ca="1" si="101"/>
        <v/>
      </c>
      <c r="FR79" s="165" t="str">
        <f t="shared" ca="1" si="102"/>
        <v/>
      </c>
      <c r="FS79" s="166"/>
      <c r="FT79" s="167">
        <f t="shared" ref="FT79:FT94" ca="1" si="148">IF(EV79="3/3",CY79*(3/3),IF(EV79="2/3",CY79*(2/3),IF(EV79="1/3",CY79*(1/3),IF(EV79="",0))))</f>
        <v>0</v>
      </c>
      <c r="FU79" s="168">
        <f t="shared" ref="FU79:FU94" ca="1" si="149">IF(EW79="3/3",CY79*(3/3),IF(EW79="2/3",CY79*(2/3),IF(EW79="1/3",CY79*(1/3),IF(EW79="",0))))</f>
        <v>0</v>
      </c>
      <c r="FV79" s="168">
        <f t="shared" ref="FV79:FV94" ca="1" si="150">IF(EX79="3/3",CY79*(3/3),IF(EX79="2/3",CY79*(2/3),IF(EX79="1/3",CY79*(1/3),IF(EX79="",0))))</f>
        <v>0</v>
      </c>
      <c r="FW79" s="168">
        <f t="shared" ref="FW79:FW94" ca="1" si="151">IF(EY79="3/3",CY79*(3/3),IF(EY79="2/3",CY79*(2/3),IF(EY79="1/3",CY79*(1/3),IF(EY79="",0))))</f>
        <v>0</v>
      </c>
      <c r="FX79" s="168">
        <f t="shared" ref="FX79:FX94" ca="1" si="152">IF(EZ79="3/3",CY79*(3/3),IF(EZ79="2/3",CY79*(2/3),IF(EZ79="1/3",CY79*(1/3),IF(EZ79="",0))))</f>
        <v>0</v>
      </c>
      <c r="FY79" s="168">
        <f t="shared" ref="FY79:FY94" ca="1" si="153">IF(FA79="3/3",CY79*(3/3),IF(FA79="2/3",CY79*(2/3),IF(FA79="1/3",CY79*(1/3),IF(FA79="",0))))</f>
        <v>0</v>
      </c>
      <c r="FZ79" s="168">
        <f t="shared" ca="1" si="103"/>
        <v>0</v>
      </c>
      <c r="GA79" s="168">
        <f t="shared" ref="GA79:GA94" ca="1" si="154">IF(FB79="3/3",CY79*(3/3),IF(FB79="2/3",CY79*(2/3),IF(FB79="1/3",CY79*(1/3),IF(FB79="",0))))</f>
        <v>0</v>
      </c>
      <c r="GB79" s="168">
        <f t="shared" ref="GB79:GB94" ca="1" si="155">IF(FC79="3/3",CY79*(3/3),IF(FC79="2/3",CY79*(2/3),IF(FC79="1/3",CY79*(1/3),IF(FC79="",0))))</f>
        <v>0</v>
      </c>
      <c r="GC79" s="168">
        <f t="shared" ref="GC79:GC94" ca="1" si="156">IF(FD79="3/3",CY79*(3/3),IF(FD79="2/3",CY79*(2/3),IF(FD79="1/3",CY79*(1/3),IF(FD79="",0))))</f>
        <v>0</v>
      </c>
      <c r="GD79" s="168">
        <f t="shared" ref="GD79:GD94" ca="1" si="157">IF(FE79="3/3",CY79*(3/3),IF(FE79="2/3",CY79*(2/3),IF(FE79="1/3",CY79*(1/3),IF(FE79="",0))))</f>
        <v>0</v>
      </c>
      <c r="GE79" s="168">
        <f t="shared" ref="GE79:GE94" ca="1" si="158">IF(FF79="3/3",CY79*(3/3),IF(FF79="2/3",CY79*(2/3),IF(FF79="1/3",CY79*(1/3),IF(FF79="",0))))</f>
        <v>0</v>
      </c>
      <c r="GF79" s="168">
        <f t="shared" ref="GF79:GF94" ca="1" si="159">IF(FG79="3/3",CY79*(3/3),IF(FG79="2/3",CY79*(2/3),IF(FG79="1/3",CY79*(1/3),IF(FG79="",0))))</f>
        <v>0</v>
      </c>
      <c r="GG79" s="167">
        <f t="shared" ca="1" si="104"/>
        <v>0</v>
      </c>
      <c r="GH79" s="167">
        <f t="shared" ca="1" si="105"/>
        <v>0</v>
      </c>
      <c r="GI79" s="167">
        <f t="shared" ca="1" si="106"/>
        <v>0</v>
      </c>
      <c r="GJ79" s="167">
        <f t="shared" ca="1" si="107"/>
        <v>0</v>
      </c>
      <c r="GK79" s="167">
        <f t="shared" ca="1" si="108"/>
        <v>0</v>
      </c>
      <c r="GL79" s="163"/>
      <c r="GM79" s="169">
        <f t="shared" ref="GM79:GM94" ca="1" si="160">OFFSET($A$1,CF79,35)</f>
        <v>0</v>
      </c>
      <c r="GN79" s="169">
        <f t="shared" ref="GN79:GN94" ca="1" si="161">OFFSET($A$1,CF79,36)</f>
        <v>0</v>
      </c>
      <c r="GO79" s="169">
        <f t="shared" ref="GO79:GO94" ca="1" si="162">OFFSET($A$1,CF79,37)</f>
        <v>0</v>
      </c>
      <c r="GP79" s="169">
        <f t="shared" ref="GP79:GP94" ca="1" si="163">OFFSET($A$1,CF79,38)</f>
        <v>0</v>
      </c>
      <c r="GQ79" s="169">
        <f t="shared" ref="GQ79:GQ94" ca="1" si="164">OFFSET($A$1,CF79,39)</f>
        <v>0</v>
      </c>
      <c r="GR79" s="169">
        <f t="shared" ref="GR79:GR94" ca="1" si="165">OFFSET($A$1,CF79,40)</f>
        <v>0</v>
      </c>
      <c r="GS79" s="169">
        <f t="shared" ref="GS79:GS94" ca="1" si="166">OFFSET($A$1,CF79,41)</f>
        <v>0</v>
      </c>
      <c r="GT79" s="169">
        <f t="shared" ref="GT79:GT94" ca="1" si="167">OFFSET($A$1,CF79,42)</f>
        <v>0</v>
      </c>
      <c r="GU79" s="169">
        <f t="shared" ref="GU79:GU94" ca="1" si="168">OFFSET($A$1,CF79,43)</f>
        <v>0</v>
      </c>
      <c r="GV79" s="169">
        <f t="shared" ref="GV79:GV94" ca="1" si="169">OFFSET($A$1,CF79,44)</f>
        <v>0</v>
      </c>
      <c r="GW79" s="169">
        <f t="shared" ref="GW79:GW94" ca="1" si="170">OFFSET($A$1,CF79,45)</f>
        <v>0</v>
      </c>
      <c r="GX79" s="170">
        <f t="shared" ref="GX79:GX94" ca="1" si="171">OFFSET($A$1,CF79,46)</f>
        <v>0</v>
      </c>
      <c r="GY79" s="171">
        <f t="shared" ca="1" si="109"/>
        <v>0</v>
      </c>
      <c r="GZ79" s="171">
        <f t="shared" ca="1" si="110"/>
        <v>0</v>
      </c>
      <c r="HA79" s="172">
        <f t="shared" ca="1" si="111"/>
        <v>0</v>
      </c>
      <c r="HB79" s="216">
        <f t="shared" ca="1" si="112"/>
        <v>1</v>
      </c>
      <c r="HC79" s="172">
        <f t="shared" ca="1" si="113"/>
        <v>0</v>
      </c>
      <c r="HD79" s="173">
        <f t="shared" ref="HD79:HD94" ca="1" si="172">OFFSET($A$1,CF79,47)</f>
        <v>0</v>
      </c>
      <c r="HE79" s="174">
        <f t="shared" ref="HE79:HE94" ca="1" si="173">OFFSET($A$1,CF79,48)</f>
        <v>0</v>
      </c>
      <c r="HF79" s="175">
        <f t="shared" ref="HF79:HF94" ca="1" si="174">OFFSET($A$1,CF79,49)</f>
        <v>0</v>
      </c>
      <c r="HG79" s="176" t="str">
        <f t="shared" ca="1" si="114"/>
        <v/>
      </c>
      <c r="HH79" s="177">
        <f t="shared" ca="1" si="115"/>
        <v>0</v>
      </c>
      <c r="HI79" s="217" t="str">
        <f t="shared" ca="1" si="116"/>
        <v/>
      </c>
      <c r="HJ79" s="207">
        <f t="shared" ca="1" si="117"/>
        <v>0</v>
      </c>
      <c r="HK79" s="220">
        <f t="shared" ca="1" si="118"/>
        <v>1</v>
      </c>
      <c r="HL79" s="190">
        <f t="shared" ca="1" si="119"/>
        <v>0</v>
      </c>
      <c r="HN79" s="167" t="str">
        <f t="shared" ref="HN79:HS94" ca="1" si="175">IF(OR(GM79="入学",GM79="在籍",GM79="家計急変",GM79="留学",GM79="編入学",GM79="退学",GM79="除籍",GM79="卒業",GM79="支援停止",GM79="認定取消",GM79="編入学○",GM79="早期卒業",GM79="支援終了",GM79="停学終了",),FT79,"")</f>
        <v/>
      </c>
      <c r="HO79" s="167" t="str">
        <f t="shared" ca="1" si="175"/>
        <v/>
      </c>
      <c r="HP79" s="167" t="str">
        <f t="shared" ca="1" si="175"/>
        <v/>
      </c>
      <c r="HQ79" s="167" t="str">
        <f t="shared" ca="1" si="175"/>
        <v/>
      </c>
      <c r="HR79" s="167" t="str">
        <f t="shared" ca="1" si="175"/>
        <v/>
      </c>
      <c r="HS79" s="167" t="str">
        <f t="shared" ca="1" si="175"/>
        <v/>
      </c>
      <c r="HT79" s="167" t="str">
        <f t="shared" ref="HT79:HY94" ca="1" si="176">IF(OR(GS79="入学",GS79="在籍",GS79="家計急変",GS79="留学",GS79="編入学",GS79="退学",GS79="除籍",GS79="卒業",GS79="支援停止",GS79="認定取消",GS79="編入学○",GS79="早期卒業",GS79="支援終了",GS79="停学終了",),GA79,"")</f>
        <v/>
      </c>
      <c r="HU79" s="167" t="str">
        <f t="shared" ca="1" si="176"/>
        <v/>
      </c>
      <c r="HV79" s="167" t="str">
        <f t="shared" ca="1" si="176"/>
        <v/>
      </c>
      <c r="HW79" s="167" t="str">
        <f t="shared" ca="1" si="176"/>
        <v/>
      </c>
      <c r="HX79" s="167" t="str">
        <f t="shared" ca="1" si="176"/>
        <v/>
      </c>
      <c r="HY79" s="167" t="str">
        <f t="shared" ca="1" si="176"/>
        <v/>
      </c>
      <c r="HZ79" s="167">
        <f t="shared" ca="1" si="120"/>
        <v>0</v>
      </c>
      <c r="IA79" s="215">
        <f t="shared" ca="1" si="121"/>
        <v>0</v>
      </c>
    </row>
    <row r="80" spans="2:235" x14ac:dyDescent="0.15">
      <c r="B80" s="135">
        <v>66</v>
      </c>
      <c r="C80" s="492"/>
      <c r="D80" s="493"/>
      <c r="E80" s="498"/>
      <c r="F80" s="499"/>
      <c r="G80" s="18"/>
      <c r="H80" s="3"/>
      <c r="I80" s="3"/>
      <c r="J80" s="4"/>
      <c r="K80" s="492"/>
      <c r="L80" s="493"/>
      <c r="M80" s="200"/>
      <c r="N80" s="19"/>
      <c r="O80" s="11"/>
      <c r="P80" s="19"/>
      <c r="Q80" s="11"/>
      <c r="R80" s="3"/>
      <c r="S80" s="5"/>
      <c r="T80" s="6"/>
      <c r="U80" s="1"/>
      <c r="V80" s="8"/>
      <c r="W80" s="2"/>
      <c r="X80" s="8"/>
      <c r="Y80" s="9"/>
      <c r="Z80" s="10"/>
      <c r="AA80" s="9"/>
      <c r="AB80" s="10"/>
      <c r="AC80" s="9"/>
      <c r="AD80" s="10"/>
      <c r="AE80" s="9"/>
      <c r="AF80" s="10"/>
      <c r="AG80" s="9"/>
      <c r="AH80" s="10"/>
      <c r="AI80" s="9"/>
      <c r="AJ80" s="15"/>
      <c r="AK80" s="16"/>
      <c r="AL80" s="15"/>
      <c r="AM80" s="16"/>
      <c r="AN80" s="15"/>
      <c r="AO80" s="16"/>
      <c r="AP80" s="15"/>
      <c r="AQ80" s="16"/>
      <c r="AR80" s="15"/>
      <c r="AS80" s="16"/>
      <c r="AT80" s="15"/>
      <c r="AU80" s="16"/>
      <c r="AV80" s="206"/>
      <c r="AW80" s="202"/>
      <c r="AX80" s="12"/>
      <c r="AY80" s="19"/>
      <c r="AZ80" s="209"/>
      <c r="BA80" s="203"/>
      <c r="BB80" s="205" t="str">
        <f t="shared" ca="1" si="132"/>
        <v/>
      </c>
      <c r="BC80" s="201"/>
      <c r="BD80" s="201"/>
      <c r="BE80" s="136">
        <f t="shared" ref="BE80:BE94" ca="1" si="177">IA80</f>
        <v>0</v>
      </c>
      <c r="BF80" s="137"/>
      <c r="BG80" s="138" t="str">
        <f t="shared" ref="BG80:BG94" ca="1" si="178">IF(CR80=1,"○","")</f>
        <v>○</v>
      </c>
      <c r="BH80" s="138" t="str">
        <f t="shared" ref="BH80:BH94" ca="1" si="179">IF(DE80=1,"○","")</f>
        <v/>
      </c>
      <c r="BI80" s="138"/>
      <c r="BJ80" s="138" t="str">
        <f t="shared" ref="BJ80:BJ94" ca="1" si="180">IF(DI80=1,"○","")</f>
        <v/>
      </c>
      <c r="BK80" s="138" t="str">
        <f t="shared" ref="BK80:BK94" ca="1" si="181">IF(HB80=1,"○","")</f>
        <v>○</v>
      </c>
      <c r="BL80" s="138"/>
      <c r="BM80" s="138"/>
      <c r="BN80" s="138" t="str">
        <f t="shared" ref="BN80:BN94" ca="1" si="182">IF(HI80=1,"○","")</f>
        <v/>
      </c>
      <c r="BO80" s="138" t="str">
        <f t="shared" ref="BO80:BO94" ca="1" si="183">IF(HK80="","","○")</f>
        <v>○</v>
      </c>
      <c r="BP80" s="138" t="str">
        <f t="shared" ref="BP80:BP94" ca="1" si="184">IF(FQ80="","","○")</f>
        <v/>
      </c>
      <c r="BQ80" s="138"/>
      <c r="BR80" s="178"/>
      <c r="BS80" s="180"/>
      <c r="BT80" s="180"/>
      <c r="BU80" s="180"/>
      <c r="BV80" s="180"/>
      <c r="BW80" s="180"/>
      <c r="BX80" s="180"/>
      <c r="BY80" s="180"/>
      <c r="BZ80" s="180"/>
      <c r="CA80" s="180"/>
      <c r="CB80" s="180"/>
      <c r="CC80" s="180"/>
      <c r="CD80" s="180"/>
      <c r="CE80" s="181"/>
      <c r="CF80" s="26">
        <v>79</v>
      </c>
      <c r="CG80" s="142">
        <f t="shared" ref="CG80:CG94" ca="1" si="185">OFFSET($A$1,CF80,1)</f>
        <v>66</v>
      </c>
      <c r="CH80" s="494">
        <f t="shared" ref="CH80:CH94" ca="1" si="186">OFFSET($A$1,CF80,2)</f>
        <v>0</v>
      </c>
      <c r="CI80" s="495"/>
      <c r="CJ80" s="496">
        <f t="shared" ref="CJ80:CJ94" ca="1" si="187">OFFSET($A$1,CF80,4)</f>
        <v>0</v>
      </c>
      <c r="CK80" s="497"/>
      <c r="CL80" s="143">
        <f t="shared" ref="CL80:CL94" ca="1" si="188">OFFSET($A$1,CF80,6)</f>
        <v>0</v>
      </c>
      <c r="CM80" s="142">
        <f t="shared" ref="CM80:CM94" ca="1" si="189">OFFSET($A$1,CF80,7)</f>
        <v>0</v>
      </c>
      <c r="CN80" s="144">
        <f t="shared" ref="CN80:CN94" ca="1" si="190">OFFSET($A$1,CF80,8)</f>
        <v>0</v>
      </c>
      <c r="CO80" s="145">
        <f t="shared" ref="CO80:CO94" ca="1" si="191">IF(OFFSET($A$1,CF80,9)="1年",1,IF(OFFSET($A$1,CF80,9)="１年",1,OFFSET($A$1,CF80,9)))</f>
        <v>0</v>
      </c>
      <c r="CP80" s="494">
        <f t="shared" ref="CP80:CP94" ca="1" si="192">OFFSET($A$1,CF80,10)</f>
        <v>0</v>
      </c>
      <c r="CQ80" s="495"/>
      <c r="CR80" s="212">
        <f t="shared" ref="CR80:CR94" ca="1" si="193">IF(CH80=0,1,IF(CL80=0,1,IF(CM80=0,1,IF(CN80=0,1,IF(CO80=0,1,IF(CP80=0,1,0))))))</f>
        <v>1</v>
      </c>
      <c r="CS80" s="146">
        <f t="shared" ref="CS80:CS94" ca="1" si="194">OFFSET($A$1,CF80,12)</f>
        <v>0</v>
      </c>
      <c r="CT80" s="247">
        <f t="shared" ref="CT80:CT94" ca="1" si="195">IF(HG80=1,IF(CW80/12*FH80&lt;=HH80,12,FH80),12)</f>
        <v>12</v>
      </c>
      <c r="CU80" s="147">
        <f t="shared" ref="CU80:CU94" ca="1" si="196">ROUNDDOWN(OFFSET($A$1,CF80,13),-2)</f>
        <v>0</v>
      </c>
      <c r="CV80" s="148">
        <f t="shared" ref="CV80:CV94" ca="1" si="197">IF(CM80=1,$CV$5,IF(CM80=2,$CV$6,IF(CM80=4,$CV$7,0)))</f>
        <v>0</v>
      </c>
      <c r="CW80" s="149">
        <f t="shared" ref="CW80:CW94" ca="1" si="198">IF(CZ80="○",MIN(CU80:CV80),0)</f>
        <v>0</v>
      </c>
      <c r="CX80" s="248">
        <f t="shared" ref="CX80:CX94" ca="1" si="199">IF(HG80=1,IF(CW80/12*FH80&lt;=HH80,CW80,HH80),CW80/12*CT80)</f>
        <v>0</v>
      </c>
      <c r="CY80" s="249">
        <f t="shared" ref="CY80:CY94" ca="1" si="200">MIN(CW80,CX80)/CT80</f>
        <v>0</v>
      </c>
      <c r="CZ80" s="142">
        <f t="shared" ref="CZ80:CZ94" ca="1" si="201">IF(OFFSET($A$1,CF80,14)="〇","○",OFFSET($A$1,CF80,14))</f>
        <v>0</v>
      </c>
      <c r="DA80" s="150">
        <f t="shared" ref="DA80:DA94" ca="1" si="202">ROUNDDOWN(OFFSET($A$1,CF80,15),-2)</f>
        <v>0</v>
      </c>
      <c r="DB80" s="149">
        <f t="shared" ref="DB80:DB94" ca="1" si="203">IF(CM80=1,$DB$5,IF(CM80=2,$DB$6,IF(CM80=4,$DB$7,0)))</f>
        <v>0</v>
      </c>
      <c r="DC80" s="149">
        <f t="shared" ref="DC80:DC94" ca="1" si="204">IF(DD80="○",IF(HL80="○",MIN(DA80:DB80),0),0)</f>
        <v>0</v>
      </c>
      <c r="DD80" s="142">
        <f t="shared" ref="DD80:DD94" ca="1" si="205">IF(OFFSET($A$1,CF80,16)="〇","○",OFFSET($A$1,CF80,16))</f>
        <v>0</v>
      </c>
      <c r="DE80" s="213">
        <f t="shared" ref="DE80:DE94" ca="1" si="206">IF(DD80="○",IF(CO80&gt;1,1,0),0)</f>
        <v>0</v>
      </c>
      <c r="DF80" s="142">
        <f t="shared" ref="DF80:DF94" ca="1" si="207">OFFSET($A$1,CF80,17)</f>
        <v>0</v>
      </c>
      <c r="DG80" s="151">
        <f t="shared" ref="DG80:DG94" ca="1" si="208">OFFSET($A$1,CF80,18)</f>
        <v>0</v>
      </c>
      <c r="DH80" s="152">
        <f t="shared" ref="DH80:DH94" ca="1" si="209">OFFSET($A$1,CF80,19)</f>
        <v>0</v>
      </c>
      <c r="DI80" s="213">
        <f t="shared" ref="DI80:DI94" ca="1" si="210">IF(DF80="○",IF(DH80=0,1,0),0)</f>
        <v>0</v>
      </c>
      <c r="DJ80" s="153"/>
      <c r="DK80" s="154">
        <f t="shared" ref="DK80:DK94" ca="1" si="211">IFERROR(ROUNDUP(GI80,-2),0)</f>
        <v>0</v>
      </c>
      <c r="DL80" s="154">
        <f t="shared" ref="DL80:DL94" ca="1" si="212">IFERROR(ROUNDUP(FQ80,-2),0)</f>
        <v>0</v>
      </c>
      <c r="DM80" s="155">
        <f t="shared" ref="DM80:DM94" ca="1" si="213">DK80+DL80</f>
        <v>0</v>
      </c>
      <c r="DN80" s="156">
        <f t="shared" ref="DN80:DN94" ca="1" si="214">IF(DM80=0,1,0)</f>
        <v>1</v>
      </c>
      <c r="DO80" s="153"/>
      <c r="DP80" s="157">
        <f t="shared" ref="DP80:DP94" ca="1" si="215">OFFSET($A$1,CF80,21)</f>
        <v>0</v>
      </c>
      <c r="DQ80" s="158">
        <f t="shared" ref="DQ80:DQ94" ca="1" si="216">IF(DP80=(3/3),"3/3",IF(DP80=(2/3),"2/3",IF(DP80=(1/3),"1/3",DP80)))</f>
        <v>0</v>
      </c>
      <c r="DR80" s="158">
        <f t="shared" ca="1" si="133"/>
        <v>0</v>
      </c>
      <c r="DS80" s="158" t="str">
        <f t="shared" ref="DS80:DS94" ca="1" si="217">IF(DD80="○",IF(HL80="○",1,""),"")</f>
        <v/>
      </c>
      <c r="DT80" s="158">
        <f t="shared" ref="DT80:DT94" ca="1" si="218">IF(DR80=1,IF(DS80=1,DQ80,0),0)</f>
        <v>0</v>
      </c>
      <c r="DU80" s="158" t="str">
        <f t="shared" ca="1" si="134"/>
        <v/>
      </c>
      <c r="DV80" s="159"/>
      <c r="DW80" s="157">
        <f t="shared" ca="1" si="135"/>
        <v>0</v>
      </c>
      <c r="DX80" s="151">
        <f t="shared" ca="1" si="136"/>
        <v>0</v>
      </c>
      <c r="DY80" s="151">
        <f t="shared" ca="1" si="137"/>
        <v>0</v>
      </c>
      <c r="DZ80" s="151">
        <f t="shared" ca="1" si="138"/>
        <v>0</v>
      </c>
      <c r="EA80" s="151">
        <f t="shared" ca="1" si="139"/>
        <v>0</v>
      </c>
      <c r="EB80" s="151">
        <f t="shared" ca="1" si="140"/>
        <v>0</v>
      </c>
      <c r="EC80" s="151">
        <f t="shared" ca="1" si="141"/>
        <v>0</v>
      </c>
      <c r="ED80" s="151">
        <f t="shared" ca="1" si="142"/>
        <v>0</v>
      </c>
      <c r="EE80" s="151">
        <f t="shared" ca="1" si="143"/>
        <v>0</v>
      </c>
      <c r="EF80" s="151">
        <f t="shared" ca="1" si="144"/>
        <v>0</v>
      </c>
      <c r="EG80" s="151">
        <f t="shared" ca="1" si="145"/>
        <v>0</v>
      </c>
      <c r="EH80" s="151">
        <f t="shared" ca="1" si="146"/>
        <v>0</v>
      </c>
      <c r="EI80" s="158">
        <f t="shared" ca="1" si="131"/>
        <v>0</v>
      </c>
      <c r="EJ80" s="158">
        <f t="shared" ca="1" si="131"/>
        <v>0</v>
      </c>
      <c r="EK80" s="158">
        <f t="shared" ca="1" si="131"/>
        <v>0</v>
      </c>
      <c r="EL80" s="158">
        <f t="shared" ca="1" si="130"/>
        <v>0</v>
      </c>
      <c r="EM80" s="158">
        <f t="shared" ca="1" si="130"/>
        <v>0</v>
      </c>
      <c r="EN80" s="158">
        <f t="shared" ca="1" si="130"/>
        <v>0</v>
      </c>
      <c r="EO80" s="158">
        <f t="shared" ca="1" si="130"/>
        <v>0</v>
      </c>
      <c r="EP80" s="158">
        <f t="shared" ca="1" si="130"/>
        <v>0</v>
      </c>
      <c r="EQ80" s="158">
        <f t="shared" ca="1" si="130"/>
        <v>0</v>
      </c>
      <c r="ER80" s="158">
        <f t="shared" ca="1" si="130"/>
        <v>0</v>
      </c>
      <c r="ES80" s="158">
        <f t="shared" ca="1" si="130"/>
        <v>0</v>
      </c>
      <c r="ET80" s="158">
        <f t="shared" ca="1" si="130"/>
        <v>0</v>
      </c>
      <c r="EU80" s="160">
        <f t="shared" ref="EU80:EU94" ca="1" si="219">COUNTIF(EI80:ET80,"3/3")+COUNTIF(EI80:ET80,"2/3")+COUNTIF(EI80:ET80,"1/3")</f>
        <v>0</v>
      </c>
      <c r="EV80" s="158" t="str">
        <f t="shared" ca="1" si="129"/>
        <v/>
      </c>
      <c r="EW80" s="158" t="str">
        <f t="shared" ca="1" si="129"/>
        <v/>
      </c>
      <c r="EX80" s="158" t="str">
        <f t="shared" ca="1" si="129"/>
        <v/>
      </c>
      <c r="EY80" s="158" t="str">
        <f t="shared" ca="1" si="128"/>
        <v/>
      </c>
      <c r="EZ80" s="158" t="str">
        <f t="shared" ca="1" si="128"/>
        <v/>
      </c>
      <c r="FA80" s="158" t="str">
        <f t="shared" ca="1" si="128"/>
        <v/>
      </c>
      <c r="FB80" s="158" t="str">
        <f t="shared" ref="FB80:FG94" ca="1" si="220">IF(OR(GS80="入学",GS80="在籍",GS80="家計急変",GS80="留学",GS80="編入学",GS80="退学",GS80="除籍",GS80="卒業",GS80="支援停止",GS80="認定取消",GS80="編入学○",GS80="早期卒業",GS80="支援終了",GS80="停学終了",GS80="次年度扱"),EO80,"")</f>
        <v/>
      </c>
      <c r="FC80" s="158" t="str">
        <f t="shared" ca="1" si="220"/>
        <v/>
      </c>
      <c r="FD80" s="158" t="str">
        <f t="shared" ca="1" si="220"/>
        <v/>
      </c>
      <c r="FE80" s="158" t="str">
        <f t="shared" ca="1" si="220"/>
        <v/>
      </c>
      <c r="FF80" s="158" t="str">
        <f t="shared" ca="1" si="220"/>
        <v/>
      </c>
      <c r="FG80" s="158" t="str">
        <f t="shared" ca="1" si="220"/>
        <v/>
      </c>
      <c r="FH80" s="160">
        <f t="shared" ref="FH80:FH94" ca="1" si="221">COUNTIF(EV80:FG80,"3/3")+COUNTIF(EV80:FG80,"2/3")+COUNTIF(EV80:FG80,"1/3")</f>
        <v>0</v>
      </c>
      <c r="FI80" s="158">
        <f t="shared" ref="FI80:FI94" ca="1" si="222">IF(EU80=GY80,0,1)</f>
        <v>0</v>
      </c>
      <c r="FJ80" s="159"/>
      <c r="FK80" s="158">
        <f t="shared" ref="FK80:FK94" ca="1" si="223">IF(COUNTIF(EV80:FA80,"1/3"),"1","0")+IF(COUNTIF(EV80:FA80,"2/3"),"1","0")+IF(COUNTIF(EV80:FA80,"3/3"),"1","0")</f>
        <v>0</v>
      </c>
      <c r="FL80" s="158">
        <f t="shared" ref="FL80:FL94" ca="1" si="224">IF(COUNTIF(FB80:FG80,"1/3"),"1","0")+IF(COUNTIF(FB80:FG80,"2/3"),"1","0")+IF(COUNTIF(FB80:FG80,"3/3"),"1","0")</f>
        <v>0</v>
      </c>
      <c r="FM80" s="158">
        <f t="shared" ref="FM80:FM94" ca="1" si="225">IF(FK80&gt;1,1,IF(FL80&gt;1,1,0))</f>
        <v>0</v>
      </c>
      <c r="FN80" s="158">
        <f t="shared" ref="FN80:FN94" ca="1" si="226">IF(HA80="○",0,IF(FM80=1,1,0))</f>
        <v>0</v>
      </c>
      <c r="FO80" s="159"/>
      <c r="FP80" s="164" t="str">
        <f t="shared" ca="1" si="147"/>
        <v/>
      </c>
      <c r="FQ80" s="214" t="str">
        <f t="shared" ref="FQ80:FQ94" ca="1" si="227">IF(IFERROR(FIND("入学",GM80&amp;GN80&amp;GO80&amp;GP80&amp;GQ80&amp;GR80&amp;GS80&amp;GT80&amp;GU80&amp;GV80&amp;GW80&amp;GX80),0)+IFERROR(FIND("家計急変",GM80&amp;GN80&amp;GO80&amp;GP80&amp;GQ80&amp;GR80&amp;GS80&amp;GT80&amp;GU80&amp;GV80&amp;GW80&amp;GX80),0)+IFERROR(FIND("遡及取消",GM80&amp;GN80&amp;GO80&amp;GP80&amp;GQ80&amp;GR80&amp;GS80&amp;GT80&amp;GU80&amp;GV80&amp;GW80&amp;GX80),0)+IFERROR(FIND("次年度扱",GM80&amp;GN80&amp;GO80&amp;GP80&amp;GQ80&amp;GR80&amp;GS80&amp;GT80&amp;GU80&amp;GV80&amp;GW80&amp;GX80),0)=0,"",IFERROR(ROUNDUP(FP80,-2),""))</f>
        <v/>
      </c>
      <c r="FR80" s="165" t="str">
        <f t="shared" ref="FR80:FR94" ca="1" si="228">IF(FP80&lt;&gt;"",IF(FQ80="","○",""),"")</f>
        <v/>
      </c>
      <c r="FS80" s="166"/>
      <c r="FT80" s="167">
        <f t="shared" ca="1" si="148"/>
        <v>0</v>
      </c>
      <c r="FU80" s="168">
        <f t="shared" ca="1" si="149"/>
        <v>0</v>
      </c>
      <c r="FV80" s="168">
        <f t="shared" ca="1" si="150"/>
        <v>0</v>
      </c>
      <c r="FW80" s="168">
        <f t="shared" ca="1" si="151"/>
        <v>0</v>
      </c>
      <c r="FX80" s="168">
        <f t="shared" ca="1" si="152"/>
        <v>0</v>
      </c>
      <c r="FY80" s="168">
        <f t="shared" ca="1" si="153"/>
        <v>0</v>
      </c>
      <c r="FZ80" s="168">
        <f t="shared" ref="FZ80:FZ94" ca="1" si="229">SUM(FT80:FY80)</f>
        <v>0</v>
      </c>
      <c r="GA80" s="168">
        <f t="shared" ca="1" si="154"/>
        <v>0</v>
      </c>
      <c r="GB80" s="168">
        <f t="shared" ca="1" si="155"/>
        <v>0</v>
      </c>
      <c r="GC80" s="168">
        <f t="shared" ca="1" si="156"/>
        <v>0</v>
      </c>
      <c r="GD80" s="168">
        <f t="shared" ca="1" si="157"/>
        <v>0</v>
      </c>
      <c r="GE80" s="168">
        <f t="shared" ca="1" si="158"/>
        <v>0</v>
      </c>
      <c r="GF80" s="168">
        <f t="shared" ca="1" si="159"/>
        <v>0</v>
      </c>
      <c r="GG80" s="167">
        <f t="shared" ref="GG80:GG94" ca="1" si="230">SUM(GA80:GF80)</f>
        <v>0</v>
      </c>
      <c r="GH80" s="167">
        <f t="shared" ref="GH80:GH94" ca="1" si="231">IF(HG80&lt;&gt;1,0,1)</f>
        <v>0</v>
      </c>
      <c r="GI80" s="167">
        <f t="shared" ref="GI80:GI94" ca="1" si="232">IF(GH80=1,IF(ROUNDUP(FZ80+GG80,-2)&lt;HH80,ROUNDUP(FZ80+GG80,-2),HH80),ROUNDUP(FZ80+GG80,-2))</f>
        <v>0</v>
      </c>
      <c r="GJ80" s="167">
        <f t="shared" ref="GJ80:GJ94" ca="1" si="233">IF(HA80&lt;1,IF(GH80&lt;1,ROUNDUP(FZ80,-2),""),"")</f>
        <v>0</v>
      </c>
      <c r="GK80" s="167">
        <f t="shared" ref="GK80:GK94" ca="1" si="234">IF(HA80&lt;1,IF(GH80&lt;1,GI80-GJ80,""),"")</f>
        <v>0</v>
      </c>
      <c r="GL80" s="163"/>
      <c r="GM80" s="169">
        <f t="shared" ca="1" si="160"/>
        <v>0</v>
      </c>
      <c r="GN80" s="169">
        <f t="shared" ca="1" si="161"/>
        <v>0</v>
      </c>
      <c r="GO80" s="169">
        <f t="shared" ca="1" si="162"/>
        <v>0</v>
      </c>
      <c r="GP80" s="169">
        <f t="shared" ca="1" si="163"/>
        <v>0</v>
      </c>
      <c r="GQ80" s="169">
        <f t="shared" ca="1" si="164"/>
        <v>0</v>
      </c>
      <c r="GR80" s="169">
        <f t="shared" ca="1" si="165"/>
        <v>0</v>
      </c>
      <c r="GS80" s="169">
        <f t="shared" ca="1" si="166"/>
        <v>0</v>
      </c>
      <c r="GT80" s="169">
        <f t="shared" ca="1" si="167"/>
        <v>0</v>
      </c>
      <c r="GU80" s="169">
        <f t="shared" ca="1" si="168"/>
        <v>0</v>
      </c>
      <c r="GV80" s="169">
        <f t="shared" ca="1" si="169"/>
        <v>0</v>
      </c>
      <c r="GW80" s="169">
        <f t="shared" ca="1" si="170"/>
        <v>0</v>
      </c>
      <c r="GX80" s="170">
        <f t="shared" ca="1" si="171"/>
        <v>0</v>
      </c>
      <c r="GY80" s="171">
        <f t="shared" ref="GY80:GY94" ca="1" si="235">COUNTIF(GM80:GX80,"入学")+COUNTIF(GM80:GX80,"在籍")+COUNTIF(GM80:GX80,"家計急変")+COUNTIF(GM80:GX80,"留学")+COUNTIF(GM80:GX80,"編入学")+COUNTIF(GM80:GX80,"退学")+COUNTIF(GM80:GX80,"除籍")+COUNTIF(GM80:GX80,"卒業")+COUNTIF(GM80:GX80,"支援停止")+COUNTIF(GM80:GX80,"認定取消")+COUNTIF(GM80:GX80,"編入学○")+COUNTIF(GM80:GX80,"早期卒業")+COUNTIF(GM80:GX80,"支援終了")+COUNTIF(GM80:GX80,"停学終了")+COUNTIF(GM80:GX80,"次年度扱")</f>
        <v>0</v>
      </c>
      <c r="GZ80" s="171">
        <f t="shared" ref="GZ80:GZ94" ca="1" si="236">IF(GY80&gt;1,IF(GY80&lt;&gt;12,IF(GY80&lt;&gt;6,"○",0),0),0)</f>
        <v>0</v>
      </c>
      <c r="HA80" s="172">
        <f t="shared" ref="HA80:HA94" ca="1" si="237">IF(COUNTIF(GM80:GX80,"家計急変")&gt;0,"○",0)</f>
        <v>0</v>
      </c>
      <c r="HB80" s="216">
        <f t="shared" ref="HB80:HB94" ca="1" si="238">IF(GM80=0,1,IF(GN80=0,1,IF(GO80=0,1,IF(GP80=0,1,IF(GQ80=0,1,IF(GR80=0,1,IF(GS80=0,1,IF(GT80=0,1,IF(GU80=0,1,IF(GV80=0,1,IF(GW80=0,1,IF(GX80=0,1,0))))))))))))</f>
        <v>1</v>
      </c>
      <c r="HC80" s="172">
        <f t="shared" ref="HC80:HC94" ca="1" si="239">COUNTIF(GM80:GX80,"退学")+COUNTIF(GM80:GX80,"休学")</f>
        <v>0</v>
      </c>
      <c r="HD80" s="173">
        <f t="shared" ca="1" si="172"/>
        <v>0</v>
      </c>
      <c r="HE80" s="174">
        <f t="shared" ca="1" si="173"/>
        <v>0</v>
      </c>
      <c r="HF80" s="175">
        <f t="shared" ca="1" si="174"/>
        <v>0</v>
      </c>
      <c r="HG80" s="176" t="str">
        <f t="shared" ref="HG80:HG94" ca="1" si="240">IF(OFFSET($A$1,CF80,50)&lt;&gt;"",1,"")</f>
        <v/>
      </c>
      <c r="HH80" s="177">
        <f t="shared" ref="HH80:HH94" ca="1" si="241">IFERROR(ROUNDDOWN(SUBSTITUTE(OFFSET($A$1,CF80,50),"円",""),-2),0)</f>
        <v>0</v>
      </c>
      <c r="HI80" s="217" t="str">
        <f t="shared" ref="HI80:HI94" ca="1" si="242">IF(HG80="",IF(HC80&gt;0,1,""),"")</f>
        <v/>
      </c>
      <c r="HJ80" s="207">
        <f t="shared" ref="HJ80:HJ94" ca="1" si="243">OFFSET($A$1,CF80,51)</f>
        <v>0</v>
      </c>
      <c r="HK80" s="220">
        <f t="shared" ref="HK80:HK94" ca="1" si="244">IF(HJ80&gt;0,"",1)</f>
        <v>1</v>
      </c>
      <c r="HL80" s="190">
        <f t="shared" ref="HL80:HL94" ca="1" si="245">OFFSET($A$1,CF80,52)</f>
        <v>0</v>
      </c>
      <c r="HN80" s="167" t="str">
        <f t="shared" ca="1" si="175"/>
        <v/>
      </c>
      <c r="HO80" s="167" t="str">
        <f t="shared" ca="1" si="175"/>
        <v/>
      </c>
      <c r="HP80" s="167" t="str">
        <f t="shared" ca="1" si="175"/>
        <v/>
      </c>
      <c r="HQ80" s="167" t="str">
        <f t="shared" ca="1" si="175"/>
        <v/>
      </c>
      <c r="HR80" s="167" t="str">
        <f t="shared" ca="1" si="175"/>
        <v/>
      </c>
      <c r="HS80" s="167" t="str">
        <f t="shared" ca="1" si="175"/>
        <v/>
      </c>
      <c r="HT80" s="167" t="str">
        <f t="shared" ca="1" si="176"/>
        <v/>
      </c>
      <c r="HU80" s="167" t="str">
        <f t="shared" ca="1" si="176"/>
        <v/>
      </c>
      <c r="HV80" s="167" t="str">
        <f t="shared" ca="1" si="176"/>
        <v/>
      </c>
      <c r="HW80" s="167" t="str">
        <f t="shared" ca="1" si="176"/>
        <v/>
      </c>
      <c r="HX80" s="167" t="str">
        <f t="shared" ca="1" si="176"/>
        <v/>
      </c>
      <c r="HY80" s="167" t="str">
        <f t="shared" ca="1" si="176"/>
        <v/>
      </c>
      <c r="HZ80" s="167">
        <f t="shared" ref="HZ80:HZ94" ca="1" si="246">IF(GH80=1,IF(ROUNDUP(SUM(HN80:HY80),-2)&lt;HH80,ROUNDUP(SUM(HN80:HY80),-2),HH80),ROUNDUP(SUM(HN80:HY80),-2))</f>
        <v>0</v>
      </c>
      <c r="IA80" s="215">
        <f t="shared" ref="IA80:IA94" ca="1" si="247">IF(GH80=1,IF(ROUNDUP(FZ80+GG80,-2)&lt;HH80,(ROUNDUP(FZ80+GG80,-2))-HZ80,GI80-HZ80),GI80-HZ80)</f>
        <v>0</v>
      </c>
    </row>
    <row r="81" spans="2:235" x14ac:dyDescent="0.15">
      <c r="B81" s="135">
        <v>67</v>
      </c>
      <c r="C81" s="492"/>
      <c r="D81" s="493"/>
      <c r="E81" s="498"/>
      <c r="F81" s="499"/>
      <c r="G81" s="18"/>
      <c r="H81" s="3"/>
      <c r="I81" s="3"/>
      <c r="J81" s="4"/>
      <c r="K81" s="492"/>
      <c r="L81" s="493"/>
      <c r="M81" s="200"/>
      <c r="N81" s="19"/>
      <c r="O81" s="11"/>
      <c r="P81" s="19"/>
      <c r="Q81" s="11"/>
      <c r="R81" s="3"/>
      <c r="S81" s="5"/>
      <c r="T81" s="6"/>
      <c r="U81" s="1"/>
      <c r="V81" s="8"/>
      <c r="W81" s="2"/>
      <c r="X81" s="8"/>
      <c r="Y81" s="9"/>
      <c r="Z81" s="10"/>
      <c r="AA81" s="9"/>
      <c r="AB81" s="10"/>
      <c r="AC81" s="9"/>
      <c r="AD81" s="10"/>
      <c r="AE81" s="9"/>
      <c r="AF81" s="10"/>
      <c r="AG81" s="9"/>
      <c r="AH81" s="10"/>
      <c r="AI81" s="9"/>
      <c r="AJ81" s="15"/>
      <c r="AK81" s="16"/>
      <c r="AL81" s="15"/>
      <c r="AM81" s="16"/>
      <c r="AN81" s="15"/>
      <c r="AO81" s="16"/>
      <c r="AP81" s="15"/>
      <c r="AQ81" s="16"/>
      <c r="AR81" s="15"/>
      <c r="AS81" s="16"/>
      <c r="AT81" s="15"/>
      <c r="AU81" s="16"/>
      <c r="AV81" s="206"/>
      <c r="AW81" s="202"/>
      <c r="AX81" s="12"/>
      <c r="AY81" s="19"/>
      <c r="AZ81" s="209"/>
      <c r="BA81" s="203"/>
      <c r="BB81" s="205" t="str">
        <f t="shared" ca="1" si="132"/>
        <v/>
      </c>
      <c r="BC81" s="201"/>
      <c r="BD81" s="201"/>
      <c r="BE81" s="136">
        <f t="shared" ca="1" si="177"/>
        <v>0</v>
      </c>
      <c r="BF81" s="137"/>
      <c r="BG81" s="138" t="str">
        <f t="shared" ca="1" si="178"/>
        <v>○</v>
      </c>
      <c r="BH81" s="138" t="str">
        <f t="shared" ca="1" si="179"/>
        <v/>
      </c>
      <c r="BI81" s="138"/>
      <c r="BJ81" s="138" t="str">
        <f t="shared" ca="1" si="180"/>
        <v/>
      </c>
      <c r="BK81" s="138" t="str">
        <f t="shared" ca="1" si="181"/>
        <v>○</v>
      </c>
      <c r="BL81" s="138"/>
      <c r="BM81" s="138"/>
      <c r="BN81" s="138" t="str">
        <f t="shared" ca="1" si="182"/>
        <v/>
      </c>
      <c r="BO81" s="138" t="str">
        <f t="shared" ca="1" si="183"/>
        <v>○</v>
      </c>
      <c r="BP81" s="138" t="str">
        <f t="shared" ca="1" si="184"/>
        <v/>
      </c>
      <c r="BQ81" s="138"/>
      <c r="BR81" s="178"/>
      <c r="BS81" s="180"/>
      <c r="BT81" s="180"/>
      <c r="BU81" s="180"/>
      <c r="BV81" s="180"/>
      <c r="BW81" s="180"/>
      <c r="BX81" s="180"/>
      <c r="BY81" s="180"/>
      <c r="BZ81" s="180"/>
      <c r="CA81" s="180"/>
      <c r="CB81" s="180"/>
      <c r="CC81" s="180"/>
      <c r="CD81" s="180"/>
      <c r="CE81" s="181"/>
      <c r="CF81" s="26">
        <v>80</v>
      </c>
      <c r="CG81" s="142">
        <f t="shared" ca="1" si="185"/>
        <v>67</v>
      </c>
      <c r="CH81" s="494">
        <f t="shared" ca="1" si="186"/>
        <v>0</v>
      </c>
      <c r="CI81" s="495"/>
      <c r="CJ81" s="496">
        <f t="shared" ca="1" si="187"/>
        <v>0</v>
      </c>
      <c r="CK81" s="497"/>
      <c r="CL81" s="143">
        <f t="shared" ca="1" si="188"/>
        <v>0</v>
      </c>
      <c r="CM81" s="142">
        <f t="shared" ca="1" si="189"/>
        <v>0</v>
      </c>
      <c r="CN81" s="144">
        <f t="shared" ca="1" si="190"/>
        <v>0</v>
      </c>
      <c r="CO81" s="145">
        <f t="shared" ca="1" si="191"/>
        <v>0</v>
      </c>
      <c r="CP81" s="494">
        <f t="shared" ca="1" si="192"/>
        <v>0</v>
      </c>
      <c r="CQ81" s="495"/>
      <c r="CR81" s="212">
        <f t="shared" ca="1" si="193"/>
        <v>1</v>
      </c>
      <c r="CS81" s="146">
        <f t="shared" ca="1" si="194"/>
        <v>0</v>
      </c>
      <c r="CT81" s="247">
        <f t="shared" ca="1" si="195"/>
        <v>12</v>
      </c>
      <c r="CU81" s="147">
        <f t="shared" ca="1" si="196"/>
        <v>0</v>
      </c>
      <c r="CV81" s="148">
        <f t="shared" ca="1" si="197"/>
        <v>0</v>
      </c>
      <c r="CW81" s="149">
        <f t="shared" ca="1" si="198"/>
        <v>0</v>
      </c>
      <c r="CX81" s="248">
        <f t="shared" ca="1" si="199"/>
        <v>0</v>
      </c>
      <c r="CY81" s="249">
        <f t="shared" ca="1" si="200"/>
        <v>0</v>
      </c>
      <c r="CZ81" s="142">
        <f t="shared" ca="1" si="201"/>
        <v>0</v>
      </c>
      <c r="DA81" s="150">
        <f t="shared" ca="1" si="202"/>
        <v>0</v>
      </c>
      <c r="DB81" s="149">
        <f t="shared" ca="1" si="203"/>
        <v>0</v>
      </c>
      <c r="DC81" s="149">
        <f t="shared" ca="1" si="204"/>
        <v>0</v>
      </c>
      <c r="DD81" s="142">
        <f t="shared" ca="1" si="205"/>
        <v>0</v>
      </c>
      <c r="DE81" s="213">
        <f t="shared" ca="1" si="206"/>
        <v>0</v>
      </c>
      <c r="DF81" s="142">
        <f t="shared" ca="1" si="207"/>
        <v>0</v>
      </c>
      <c r="DG81" s="151">
        <f t="shared" ca="1" si="208"/>
        <v>0</v>
      </c>
      <c r="DH81" s="152">
        <f t="shared" ca="1" si="209"/>
        <v>0</v>
      </c>
      <c r="DI81" s="213">
        <f t="shared" ca="1" si="210"/>
        <v>0</v>
      </c>
      <c r="DJ81" s="153"/>
      <c r="DK81" s="154">
        <f t="shared" ca="1" si="211"/>
        <v>0</v>
      </c>
      <c r="DL81" s="154">
        <f t="shared" ca="1" si="212"/>
        <v>0</v>
      </c>
      <c r="DM81" s="155">
        <f t="shared" ca="1" si="213"/>
        <v>0</v>
      </c>
      <c r="DN81" s="156">
        <f t="shared" ca="1" si="214"/>
        <v>1</v>
      </c>
      <c r="DO81" s="153"/>
      <c r="DP81" s="157">
        <f t="shared" ca="1" si="215"/>
        <v>0</v>
      </c>
      <c r="DQ81" s="158">
        <f t="shared" ca="1" si="216"/>
        <v>0</v>
      </c>
      <c r="DR81" s="158">
        <f t="shared" ca="1" si="133"/>
        <v>0</v>
      </c>
      <c r="DS81" s="158" t="str">
        <f t="shared" ca="1" si="217"/>
        <v/>
      </c>
      <c r="DT81" s="158">
        <f t="shared" ca="1" si="218"/>
        <v>0</v>
      </c>
      <c r="DU81" s="158" t="str">
        <f t="shared" ca="1" si="134"/>
        <v/>
      </c>
      <c r="DV81" s="159"/>
      <c r="DW81" s="157">
        <f t="shared" ca="1" si="135"/>
        <v>0</v>
      </c>
      <c r="DX81" s="151">
        <f t="shared" ca="1" si="136"/>
        <v>0</v>
      </c>
      <c r="DY81" s="151">
        <f t="shared" ca="1" si="137"/>
        <v>0</v>
      </c>
      <c r="DZ81" s="151">
        <f t="shared" ca="1" si="138"/>
        <v>0</v>
      </c>
      <c r="EA81" s="151">
        <f t="shared" ca="1" si="139"/>
        <v>0</v>
      </c>
      <c r="EB81" s="151">
        <f t="shared" ca="1" si="140"/>
        <v>0</v>
      </c>
      <c r="EC81" s="151">
        <f t="shared" ca="1" si="141"/>
        <v>0</v>
      </c>
      <c r="ED81" s="151">
        <f t="shared" ca="1" si="142"/>
        <v>0</v>
      </c>
      <c r="EE81" s="151">
        <f t="shared" ca="1" si="143"/>
        <v>0</v>
      </c>
      <c r="EF81" s="151">
        <f t="shared" ca="1" si="144"/>
        <v>0</v>
      </c>
      <c r="EG81" s="151">
        <f t="shared" ca="1" si="145"/>
        <v>0</v>
      </c>
      <c r="EH81" s="151">
        <f t="shared" ca="1" si="146"/>
        <v>0</v>
      </c>
      <c r="EI81" s="158">
        <f t="shared" ca="1" si="131"/>
        <v>0</v>
      </c>
      <c r="EJ81" s="158">
        <f t="shared" ca="1" si="131"/>
        <v>0</v>
      </c>
      <c r="EK81" s="158">
        <f t="shared" ca="1" si="131"/>
        <v>0</v>
      </c>
      <c r="EL81" s="158">
        <f t="shared" ca="1" si="130"/>
        <v>0</v>
      </c>
      <c r="EM81" s="158">
        <f t="shared" ca="1" si="130"/>
        <v>0</v>
      </c>
      <c r="EN81" s="158">
        <f t="shared" ca="1" si="130"/>
        <v>0</v>
      </c>
      <c r="EO81" s="158">
        <f t="shared" ca="1" si="130"/>
        <v>0</v>
      </c>
      <c r="EP81" s="158">
        <f t="shared" ca="1" si="130"/>
        <v>0</v>
      </c>
      <c r="EQ81" s="158">
        <f t="shared" ca="1" si="130"/>
        <v>0</v>
      </c>
      <c r="ER81" s="158">
        <f t="shared" ca="1" si="130"/>
        <v>0</v>
      </c>
      <c r="ES81" s="158">
        <f t="shared" ca="1" si="130"/>
        <v>0</v>
      </c>
      <c r="ET81" s="158">
        <f t="shared" ca="1" si="130"/>
        <v>0</v>
      </c>
      <c r="EU81" s="160">
        <f t="shared" ca="1" si="219"/>
        <v>0</v>
      </c>
      <c r="EV81" s="158" t="str">
        <f t="shared" ca="1" si="129"/>
        <v/>
      </c>
      <c r="EW81" s="158" t="str">
        <f t="shared" ca="1" si="129"/>
        <v/>
      </c>
      <c r="EX81" s="158" t="str">
        <f t="shared" ca="1" si="129"/>
        <v/>
      </c>
      <c r="EY81" s="158" t="str">
        <f t="shared" ca="1" si="129"/>
        <v/>
      </c>
      <c r="EZ81" s="158" t="str">
        <f t="shared" ca="1" si="129"/>
        <v/>
      </c>
      <c r="FA81" s="158" t="str">
        <f t="shared" ca="1" si="129"/>
        <v/>
      </c>
      <c r="FB81" s="158" t="str">
        <f t="shared" ca="1" si="220"/>
        <v/>
      </c>
      <c r="FC81" s="158" t="str">
        <f t="shared" ca="1" si="220"/>
        <v/>
      </c>
      <c r="FD81" s="158" t="str">
        <f t="shared" ca="1" si="220"/>
        <v/>
      </c>
      <c r="FE81" s="158" t="str">
        <f t="shared" ca="1" si="220"/>
        <v/>
      </c>
      <c r="FF81" s="158" t="str">
        <f t="shared" ca="1" si="220"/>
        <v/>
      </c>
      <c r="FG81" s="158" t="str">
        <f t="shared" ca="1" si="220"/>
        <v/>
      </c>
      <c r="FH81" s="160">
        <f t="shared" ca="1" si="221"/>
        <v>0</v>
      </c>
      <c r="FI81" s="158">
        <f t="shared" ca="1" si="222"/>
        <v>0</v>
      </c>
      <c r="FJ81" s="159"/>
      <c r="FK81" s="158">
        <f t="shared" ca="1" si="223"/>
        <v>0</v>
      </c>
      <c r="FL81" s="158">
        <f t="shared" ca="1" si="224"/>
        <v>0</v>
      </c>
      <c r="FM81" s="158">
        <f t="shared" ca="1" si="225"/>
        <v>0</v>
      </c>
      <c r="FN81" s="158">
        <f t="shared" ca="1" si="226"/>
        <v>0</v>
      </c>
      <c r="FO81" s="159"/>
      <c r="FP81" s="164" t="str">
        <f t="shared" ca="1" si="147"/>
        <v/>
      </c>
      <c r="FQ81" s="214" t="str">
        <f t="shared" ca="1" si="227"/>
        <v/>
      </c>
      <c r="FR81" s="165" t="str">
        <f t="shared" ca="1" si="228"/>
        <v/>
      </c>
      <c r="FS81" s="166"/>
      <c r="FT81" s="167">
        <f t="shared" ca="1" si="148"/>
        <v>0</v>
      </c>
      <c r="FU81" s="168">
        <f t="shared" ca="1" si="149"/>
        <v>0</v>
      </c>
      <c r="FV81" s="168">
        <f t="shared" ca="1" si="150"/>
        <v>0</v>
      </c>
      <c r="FW81" s="168">
        <f t="shared" ca="1" si="151"/>
        <v>0</v>
      </c>
      <c r="FX81" s="168">
        <f t="shared" ca="1" si="152"/>
        <v>0</v>
      </c>
      <c r="FY81" s="168">
        <f t="shared" ca="1" si="153"/>
        <v>0</v>
      </c>
      <c r="FZ81" s="168">
        <f t="shared" ca="1" si="229"/>
        <v>0</v>
      </c>
      <c r="GA81" s="168">
        <f t="shared" ca="1" si="154"/>
        <v>0</v>
      </c>
      <c r="GB81" s="168">
        <f t="shared" ca="1" si="155"/>
        <v>0</v>
      </c>
      <c r="GC81" s="168">
        <f t="shared" ca="1" si="156"/>
        <v>0</v>
      </c>
      <c r="GD81" s="168">
        <f t="shared" ca="1" si="157"/>
        <v>0</v>
      </c>
      <c r="GE81" s="168">
        <f t="shared" ca="1" si="158"/>
        <v>0</v>
      </c>
      <c r="GF81" s="168">
        <f t="shared" ca="1" si="159"/>
        <v>0</v>
      </c>
      <c r="GG81" s="167">
        <f t="shared" ca="1" si="230"/>
        <v>0</v>
      </c>
      <c r="GH81" s="167">
        <f t="shared" ca="1" si="231"/>
        <v>0</v>
      </c>
      <c r="GI81" s="167">
        <f t="shared" ca="1" si="232"/>
        <v>0</v>
      </c>
      <c r="GJ81" s="167">
        <f t="shared" ca="1" si="233"/>
        <v>0</v>
      </c>
      <c r="GK81" s="167">
        <f t="shared" ca="1" si="234"/>
        <v>0</v>
      </c>
      <c r="GL81" s="163"/>
      <c r="GM81" s="169">
        <f t="shared" ca="1" si="160"/>
        <v>0</v>
      </c>
      <c r="GN81" s="169">
        <f t="shared" ca="1" si="161"/>
        <v>0</v>
      </c>
      <c r="GO81" s="169">
        <f t="shared" ca="1" si="162"/>
        <v>0</v>
      </c>
      <c r="GP81" s="169">
        <f t="shared" ca="1" si="163"/>
        <v>0</v>
      </c>
      <c r="GQ81" s="169">
        <f t="shared" ca="1" si="164"/>
        <v>0</v>
      </c>
      <c r="GR81" s="169">
        <f t="shared" ca="1" si="165"/>
        <v>0</v>
      </c>
      <c r="GS81" s="169">
        <f t="shared" ca="1" si="166"/>
        <v>0</v>
      </c>
      <c r="GT81" s="169">
        <f t="shared" ca="1" si="167"/>
        <v>0</v>
      </c>
      <c r="GU81" s="169">
        <f t="shared" ca="1" si="168"/>
        <v>0</v>
      </c>
      <c r="GV81" s="169">
        <f t="shared" ca="1" si="169"/>
        <v>0</v>
      </c>
      <c r="GW81" s="169">
        <f t="shared" ca="1" si="170"/>
        <v>0</v>
      </c>
      <c r="GX81" s="170">
        <f t="shared" ca="1" si="171"/>
        <v>0</v>
      </c>
      <c r="GY81" s="171">
        <f t="shared" ca="1" si="235"/>
        <v>0</v>
      </c>
      <c r="GZ81" s="171">
        <f t="shared" ca="1" si="236"/>
        <v>0</v>
      </c>
      <c r="HA81" s="172">
        <f t="shared" ca="1" si="237"/>
        <v>0</v>
      </c>
      <c r="HB81" s="216">
        <f t="shared" ca="1" si="238"/>
        <v>1</v>
      </c>
      <c r="HC81" s="172">
        <f t="shared" ca="1" si="239"/>
        <v>0</v>
      </c>
      <c r="HD81" s="173">
        <f t="shared" ca="1" si="172"/>
        <v>0</v>
      </c>
      <c r="HE81" s="174">
        <f t="shared" ca="1" si="173"/>
        <v>0</v>
      </c>
      <c r="HF81" s="175">
        <f t="shared" ca="1" si="174"/>
        <v>0</v>
      </c>
      <c r="HG81" s="176" t="str">
        <f t="shared" ca="1" si="240"/>
        <v/>
      </c>
      <c r="HH81" s="177">
        <f t="shared" ca="1" si="241"/>
        <v>0</v>
      </c>
      <c r="HI81" s="217" t="str">
        <f t="shared" ca="1" si="242"/>
        <v/>
      </c>
      <c r="HJ81" s="207">
        <f t="shared" ca="1" si="243"/>
        <v>0</v>
      </c>
      <c r="HK81" s="220">
        <f t="shared" ca="1" si="244"/>
        <v>1</v>
      </c>
      <c r="HL81" s="190">
        <f t="shared" ca="1" si="245"/>
        <v>0</v>
      </c>
      <c r="HN81" s="167" t="str">
        <f t="shared" ca="1" si="175"/>
        <v/>
      </c>
      <c r="HO81" s="167" t="str">
        <f t="shared" ca="1" si="175"/>
        <v/>
      </c>
      <c r="HP81" s="167" t="str">
        <f t="shared" ca="1" si="175"/>
        <v/>
      </c>
      <c r="HQ81" s="167" t="str">
        <f t="shared" ca="1" si="175"/>
        <v/>
      </c>
      <c r="HR81" s="167" t="str">
        <f t="shared" ca="1" si="175"/>
        <v/>
      </c>
      <c r="HS81" s="167" t="str">
        <f t="shared" ca="1" si="175"/>
        <v/>
      </c>
      <c r="HT81" s="167" t="str">
        <f t="shared" ca="1" si="176"/>
        <v/>
      </c>
      <c r="HU81" s="167" t="str">
        <f t="shared" ca="1" si="176"/>
        <v/>
      </c>
      <c r="HV81" s="167" t="str">
        <f t="shared" ca="1" si="176"/>
        <v/>
      </c>
      <c r="HW81" s="167" t="str">
        <f t="shared" ca="1" si="176"/>
        <v/>
      </c>
      <c r="HX81" s="167" t="str">
        <f t="shared" ca="1" si="176"/>
        <v/>
      </c>
      <c r="HY81" s="167" t="str">
        <f t="shared" ca="1" si="176"/>
        <v/>
      </c>
      <c r="HZ81" s="167">
        <f t="shared" ca="1" si="246"/>
        <v>0</v>
      </c>
      <c r="IA81" s="215">
        <f t="shared" ca="1" si="247"/>
        <v>0</v>
      </c>
    </row>
    <row r="82" spans="2:235" x14ac:dyDescent="0.15">
      <c r="B82" s="135">
        <v>68</v>
      </c>
      <c r="C82" s="492"/>
      <c r="D82" s="493"/>
      <c r="E82" s="498"/>
      <c r="F82" s="499"/>
      <c r="G82" s="18"/>
      <c r="H82" s="3"/>
      <c r="I82" s="3"/>
      <c r="J82" s="4"/>
      <c r="K82" s="492"/>
      <c r="L82" s="493"/>
      <c r="M82" s="200"/>
      <c r="N82" s="19"/>
      <c r="O82" s="11"/>
      <c r="P82" s="19"/>
      <c r="Q82" s="11"/>
      <c r="R82" s="3"/>
      <c r="S82" s="5"/>
      <c r="T82" s="6"/>
      <c r="U82" s="1"/>
      <c r="V82" s="8"/>
      <c r="W82" s="2"/>
      <c r="X82" s="8"/>
      <c r="Y82" s="9"/>
      <c r="Z82" s="10"/>
      <c r="AA82" s="9"/>
      <c r="AB82" s="10"/>
      <c r="AC82" s="9"/>
      <c r="AD82" s="10"/>
      <c r="AE82" s="9"/>
      <c r="AF82" s="10"/>
      <c r="AG82" s="9"/>
      <c r="AH82" s="10"/>
      <c r="AI82" s="9"/>
      <c r="AJ82" s="15"/>
      <c r="AK82" s="16"/>
      <c r="AL82" s="15"/>
      <c r="AM82" s="16"/>
      <c r="AN82" s="15"/>
      <c r="AO82" s="16"/>
      <c r="AP82" s="15"/>
      <c r="AQ82" s="16"/>
      <c r="AR82" s="15"/>
      <c r="AS82" s="16"/>
      <c r="AT82" s="15"/>
      <c r="AU82" s="16"/>
      <c r="AV82" s="206"/>
      <c r="AW82" s="202"/>
      <c r="AX82" s="12"/>
      <c r="AY82" s="19"/>
      <c r="AZ82" s="209"/>
      <c r="BA82" s="203"/>
      <c r="BB82" s="205" t="str">
        <f t="shared" ca="1" si="132"/>
        <v/>
      </c>
      <c r="BC82" s="201"/>
      <c r="BD82" s="201"/>
      <c r="BE82" s="136">
        <f t="shared" ca="1" si="177"/>
        <v>0</v>
      </c>
      <c r="BF82" s="137"/>
      <c r="BG82" s="138" t="str">
        <f t="shared" ca="1" si="178"/>
        <v>○</v>
      </c>
      <c r="BH82" s="138" t="str">
        <f t="shared" ca="1" si="179"/>
        <v/>
      </c>
      <c r="BI82" s="138"/>
      <c r="BJ82" s="138" t="str">
        <f t="shared" ca="1" si="180"/>
        <v/>
      </c>
      <c r="BK82" s="138" t="str">
        <f t="shared" ca="1" si="181"/>
        <v>○</v>
      </c>
      <c r="BL82" s="138"/>
      <c r="BM82" s="138"/>
      <c r="BN82" s="138" t="str">
        <f t="shared" ca="1" si="182"/>
        <v/>
      </c>
      <c r="BO82" s="138" t="str">
        <f t="shared" ca="1" si="183"/>
        <v>○</v>
      </c>
      <c r="BP82" s="138" t="str">
        <f t="shared" ca="1" si="184"/>
        <v/>
      </c>
      <c r="BQ82" s="138"/>
      <c r="BR82" s="178"/>
      <c r="BS82" s="180"/>
      <c r="BT82" s="180"/>
      <c r="BU82" s="180"/>
      <c r="BV82" s="180"/>
      <c r="BW82" s="180"/>
      <c r="BX82" s="180"/>
      <c r="BY82" s="180"/>
      <c r="BZ82" s="180"/>
      <c r="CA82" s="180"/>
      <c r="CB82" s="180"/>
      <c r="CC82" s="180"/>
      <c r="CD82" s="180"/>
      <c r="CE82" s="181"/>
      <c r="CF82" s="26">
        <v>81</v>
      </c>
      <c r="CG82" s="142">
        <f t="shared" ca="1" si="185"/>
        <v>68</v>
      </c>
      <c r="CH82" s="494">
        <f t="shared" ca="1" si="186"/>
        <v>0</v>
      </c>
      <c r="CI82" s="495"/>
      <c r="CJ82" s="496">
        <f t="shared" ca="1" si="187"/>
        <v>0</v>
      </c>
      <c r="CK82" s="497"/>
      <c r="CL82" s="143">
        <f t="shared" ca="1" si="188"/>
        <v>0</v>
      </c>
      <c r="CM82" s="142">
        <f t="shared" ca="1" si="189"/>
        <v>0</v>
      </c>
      <c r="CN82" s="144">
        <f t="shared" ca="1" si="190"/>
        <v>0</v>
      </c>
      <c r="CO82" s="145">
        <f t="shared" ca="1" si="191"/>
        <v>0</v>
      </c>
      <c r="CP82" s="494">
        <f t="shared" ca="1" si="192"/>
        <v>0</v>
      </c>
      <c r="CQ82" s="495"/>
      <c r="CR82" s="212">
        <f t="shared" ca="1" si="193"/>
        <v>1</v>
      </c>
      <c r="CS82" s="146">
        <f t="shared" ca="1" si="194"/>
        <v>0</v>
      </c>
      <c r="CT82" s="247">
        <f t="shared" ca="1" si="195"/>
        <v>12</v>
      </c>
      <c r="CU82" s="147">
        <f t="shared" ca="1" si="196"/>
        <v>0</v>
      </c>
      <c r="CV82" s="148">
        <f t="shared" ca="1" si="197"/>
        <v>0</v>
      </c>
      <c r="CW82" s="149">
        <f t="shared" ca="1" si="198"/>
        <v>0</v>
      </c>
      <c r="CX82" s="248">
        <f t="shared" ca="1" si="199"/>
        <v>0</v>
      </c>
      <c r="CY82" s="249">
        <f t="shared" ca="1" si="200"/>
        <v>0</v>
      </c>
      <c r="CZ82" s="142">
        <f t="shared" ca="1" si="201"/>
        <v>0</v>
      </c>
      <c r="DA82" s="150">
        <f t="shared" ca="1" si="202"/>
        <v>0</v>
      </c>
      <c r="DB82" s="149">
        <f t="shared" ca="1" si="203"/>
        <v>0</v>
      </c>
      <c r="DC82" s="149">
        <f t="shared" ca="1" si="204"/>
        <v>0</v>
      </c>
      <c r="DD82" s="142">
        <f t="shared" ca="1" si="205"/>
        <v>0</v>
      </c>
      <c r="DE82" s="213">
        <f t="shared" ca="1" si="206"/>
        <v>0</v>
      </c>
      <c r="DF82" s="142">
        <f t="shared" ca="1" si="207"/>
        <v>0</v>
      </c>
      <c r="DG82" s="151">
        <f t="shared" ca="1" si="208"/>
        <v>0</v>
      </c>
      <c r="DH82" s="152">
        <f t="shared" ca="1" si="209"/>
        <v>0</v>
      </c>
      <c r="DI82" s="213">
        <f t="shared" ca="1" si="210"/>
        <v>0</v>
      </c>
      <c r="DJ82" s="153"/>
      <c r="DK82" s="154">
        <f t="shared" ca="1" si="211"/>
        <v>0</v>
      </c>
      <c r="DL82" s="154">
        <f t="shared" ca="1" si="212"/>
        <v>0</v>
      </c>
      <c r="DM82" s="155">
        <f t="shared" ca="1" si="213"/>
        <v>0</v>
      </c>
      <c r="DN82" s="156">
        <f t="shared" ca="1" si="214"/>
        <v>1</v>
      </c>
      <c r="DO82" s="153"/>
      <c r="DP82" s="157">
        <f t="shared" ca="1" si="215"/>
        <v>0</v>
      </c>
      <c r="DQ82" s="158">
        <f t="shared" ca="1" si="216"/>
        <v>0</v>
      </c>
      <c r="DR82" s="158">
        <f t="shared" ca="1" si="133"/>
        <v>0</v>
      </c>
      <c r="DS82" s="158" t="str">
        <f t="shared" ca="1" si="217"/>
        <v/>
      </c>
      <c r="DT82" s="158">
        <f t="shared" ca="1" si="218"/>
        <v>0</v>
      </c>
      <c r="DU82" s="158" t="str">
        <f t="shared" ca="1" si="134"/>
        <v/>
      </c>
      <c r="DV82" s="159"/>
      <c r="DW82" s="157">
        <f t="shared" ca="1" si="135"/>
        <v>0</v>
      </c>
      <c r="DX82" s="151">
        <f t="shared" ca="1" si="136"/>
        <v>0</v>
      </c>
      <c r="DY82" s="151">
        <f t="shared" ca="1" si="137"/>
        <v>0</v>
      </c>
      <c r="DZ82" s="151">
        <f t="shared" ca="1" si="138"/>
        <v>0</v>
      </c>
      <c r="EA82" s="151">
        <f t="shared" ca="1" si="139"/>
        <v>0</v>
      </c>
      <c r="EB82" s="151">
        <f t="shared" ca="1" si="140"/>
        <v>0</v>
      </c>
      <c r="EC82" s="151">
        <f t="shared" ca="1" si="141"/>
        <v>0</v>
      </c>
      <c r="ED82" s="151">
        <f t="shared" ca="1" si="142"/>
        <v>0</v>
      </c>
      <c r="EE82" s="151">
        <f t="shared" ca="1" si="143"/>
        <v>0</v>
      </c>
      <c r="EF82" s="151">
        <f t="shared" ca="1" si="144"/>
        <v>0</v>
      </c>
      <c r="EG82" s="151">
        <f t="shared" ca="1" si="145"/>
        <v>0</v>
      </c>
      <c r="EH82" s="151">
        <f t="shared" ca="1" si="146"/>
        <v>0</v>
      </c>
      <c r="EI82" s="158">
        <f t="shared" ca="1" si="131"/>
        <v>0</v>
      </c>
      <c r="EJ82" s="158">
        <f t="shared" ca="1" si="131"/>
        <v>0</v>
      </c>
      <c r="EK82" s="158">
        <f t="shared" ca="1" si="131"/>
        <v>0</v>
      </c>
      <c r="EL82" s="158">
        <f t="shared" ca="1" si="130"/>
        <v>0</v>
      </c>
      <c r="EM82" s="158">
        <f t="shared" ca="1" si="130"/>
        <v>0</v>
      </c>
      <c r="EN82" s="158">
        <f t="shared" ca="1" si="130"/>
        <v>0</v>
      </c>
      <c r="EO82" s="158">
        <f t="shared" ca="1" si="130"/>
        <v>0</v>
      </c>
      <c r="EP82" s="158">
        <f t="shared" ca="1" si="130"/>
        <v>0</v>
      </c>
      <c r="EQ82" s="158">
        <f t="shared" ca="1" si="130"/>
        <v>0</v>
      </c>
      <c r="ER82" s="158">
        <f t="shared" ca="1" si="130"/>
        <v>0</v>
      </c>
      <c r="ES82" s="158">
        <f t="shared" ca="1" si="130"/>
        <v>0</v>
      </c>
      <c r="ET82" s="158">
        <f t="shared" ca="1" si="130"/>
        <v>0</v>
      </c>
      <c r="EU82" s="160">
        <f t="shared" ca="1" si="219"/>
        <v>0</v>
      </c>
      <c r="EV82" s="158" t="str">
        <f t="shared" ca="1" si="129"/>
        <v/>
      </c>
      <c r="EW82" s="158" t="str">
        <f t="shared" ca="1" si="129"/>
        <v/>
      </c>
      <c r="EX82" s="158" t="str">
        <f t="shared" ca="1" si="129"/>
        <v/>
      </c>
      <c r="EY82" s="158" t="str">
        <f t="shared" ca="1" si="129"/>
        <v/>
      </c>
      <c r="EZ82" s="158" t="str">
        <f t="shared" ca="1" si="129"/>
        <v/>
      </c>
      <c r="FA82" s="158" t="str">
        <f t="shared" ca="1" si="129"/>
        <v/>
      </c>
      <c r="FB82" s="158" t="str">
        <f t="shared" ca="1" si="220"/>
        <v/>
      </c>
      <c r="FC82" s="158" t="str">
        <f t="shared" ca="1" si="220"/>
        <v/>
      </c>
      <c r="FD82" s="158" t="str">
        <f t="shared" ca="1" si="220"/>
        <v/>
      </c>
      <c r="FE82" s="158" t="str">
        <f t="shared" ca="1" si="220"/>
        <v/>
      </c>
      <c r="FF82" s="158" t="str">
        <f t="shared" ca="1" si="220"/>
        <v/>
      </c>
      <c r="FG82" s="158" t="str">
        <f t="shared" ca="1" si="220"/>
        <v/>
      </c>
      <c r="FH82" s="160">
        <f t="shared" ca="1" si="221"/>
        <v>0</v>
      </c>
      <c r="FI82" s="158">
        <f t="shared" ca="1" si="222"/>
        <v>0</v>
      </c>
      <c r="FJ82" s="159"/>
      <c r="FK82" s="158">
        <f t="shared" ca="1" si="223"/>
        <v>0</v>
      </c>
      <c r="FL82" s="158">
        <f t="shared" ca="1" si="224"/>
        <v>0</v>
      </c>
      <c r="FM82" s="158">
        <f t="shared" ca="1" si="225"/>
        <v>0</v>
      </c>
      <c r="FN82" s="158">
        <f t="shared" ca="1" si="226"/>
        <v>0</v>
      </c>
      <c r="FO82" s="159"/>
      <c r="FP82" s="164" t="str">
        <f t="shared" ca="1" si="147"/>
        <v/>
      </c>
      <c r="FQ82" s="214" t="str">
        <f t="shared" ca="1" si="227"/>
        <v/>
      </c>
      <c r="FR82" s="165" t="str">
        <f t="shared" ca="1" si="228"/>
        <v/>
      </c>
      <c r="FS82" s="166"/>
      <c r="FT82" s="167">
        <f t="shared" ca="1" si="148"/>
        <v>0</v>
      </c>
      <c r="FU82" s="168">
        <f t="shared" ca="1" si="149"/>
        <v>0</v>
      </c>
      <c r="FV82" s="168">
        <f t="shared" ca="1" si="150"/>
        <v>0</v>
      </c>
      <c r="FW82" s="168">
        <f t="shared" ca="1" si="151"/>
        <v>0</v>
      </c>
      <c r="FX82" s="168">
        <f t="shared" ca="1" si="152"/>
        <v>0</v>
      </c>
      <c r="FY82" s="168">
        <f t="shared" ca="1" si="153"/>
        <v>0</v>
      </c>
      <c r="FZ82" s="168">
        <f t="shared" ca="1" si="229"/>
        <v>0</v>
      </c>
      <c r="GA82" s="168">
        <f t="shared" ca="1" si="154"/>
        <v>0</v>
      </c>
      <c r="GB82" s="168">
        <f t="shared" ca="1" si="155"/>
        <v>0</v>
      </c>
      <c r="GC82" s="168">
        <f t="shared" ca="1" si="156"/>
        <v>0</v>
      </c>
      <c r="GD82" s="168">
        <f t="shared" ca="1" si="157"/>
        <v>0</v>
      </c>
      <c r="GE82" s="168">
        <f t="shared" ca="1" si="158"/>
        <v>0</v>
      </c>
      <c r="GF82" s="168">
        <f t="shared" ca="1" si="159"/>
        <v>0</v>
      </c>
      <c r="GG82" s="167">
        <f t="shared" ca="1" si="230"/>
        <v>0</v>
      </c>
      <c r="GH82" s="167">
        <f t="shared" ca="1" si="231"/>
        <v>0</v>
      </c>
      <c r="GI82" s="167">
        <f t="shared" ca="1" si="232"/>
        <v>0</v>
      </c>
      <c r="GJ82" s="167">
        <f t="shared" ca="1" si="233"/>
        <v>0</v>
      </c>
      <c r="GK82" s="167">
        <f t="shared" ca="1" si="234"/>
        <v>0</v>
      </c>
      <c r="GL82" s="163"/>
      <c r="GM82" s="169">
        <f t="shared" ca="1" si="160"/>
        <v>0</v>
      </c>
      <c r="GN82" s="169">
        <f t="shared" ca="1" si="161"/>
        <v>0</v>
      </c>
      <c r="GO82" s="169">
        <f t="shared" ca="1" si="162"/>
        <v>0</v>
      </c>
      <c r="GP82" s="169">
        <f t="shared" ca="1" si="163"/>
        <v>0</v>
      </c>
      <c r="GQ82" s="169">
        <f t="shared" ca="1" si="164"/>
        <v>0</v>
      </c>
      <c r="GR82" s="169">
        <f t="shared" ca="1" si="165"/>
        <v>0</v>
      </c>
      <c r="GS82" s="169">
        <f t="shared" ca="1" si="166"/>
        <v>0</v>
      </c>
      <c r="GT82" s="169">
        <f t="shared" ca="1" si="167"/>
        <v>0</v>
      </c>
      <c r="GU82" s="169">
        <f t="shared" ca="1" si="168"/>
        <v>0</v>
      </c>
      <c r="GV82" s="169">
        <f t="shared" ca="1" si="169"/>
        <v>0</v>
      </c>
      <c r="GW82" s="169">
        <f t="shared" ca="1" si="170"/>
        <v>0</v>
      </c>
      <c r="GX82" s="170">
        <f t="shared" ca="1" si="171"/>
        <v>0</v>
      </c>
      <c r="GY82" s="171">
        <f t="shared" ca="1" si="235"/>
        <v>0</v>
      </c>
      <c r="GZ82" s="171">
        <f t="shared" ca="1" si="236"/>
        <v>0</v>
      </c>
      <c r="HA82" s="172">
        <f t="shared" ca="1" si="237"/>
        <v>0</v>
      </c>
      <c r="HB82" s="216">
        <f t="shared" ca="1" si="238"/>
        <v>1</v>
      </c>
      <c r="HC82" s="172">
        <f t="shared" ca="1" si="239"/>
        <v>0</v>
      </c>
      <c r="HD82" s="173">
        <f t="shared" ca="1" si="172"/>
        <v>0</v>
      </c>
      <c r="HE82" s="174">
        <f t="shared" ca="1" si="173"/>
        <v>0</v>
      </c>
      <c r="HF82" s="175">
        <f t="shared" ca="1" si="174"/>
        <v>0</v>
      </c>
      <c r="HG82" s="176" t="str">
        <f t="shared" ca="1" si="240"/>
        <v/>
      </c>
      <c r="HH82" s="177">
        <f t="shared" ca="1" si="241"/>
        <v>0</v>
      </c>
      <c r="HI82" s="217" t="str">
        <f t="shared" ca="1" si="242"/>
        <v/>
      </c>
      <c r="HJ82" s="207">
        <f t="shared" ca="1" si="243"/>
        <v>0</v>
      </c>
      <c r="HK82" s="220">
        <f t="shared" ca="1" si="244"/>
        <v>1</v>
      </c>
      <c r="HL82" s="190">
        <f t="shared" ca="1" si="245"/>
        <v>0</v>
      </c>
      <c r="HN82" s="167" t="str">
        <f t="shared" ca="1" si="175"/>
        <v/>
      </c>
      <c r="HO82" s="167" t="str">
        <f t="shared" ca="1" si="175"/>
        <v/>
      </c>
      <c r="HP82" s="167" t="str">
        <f t="shared" ca="1" si="175"/>
        <v/>
      </c>
      <c r="HQ82" s="167" t="str">
        <f t="shared" ca="1" si="175"/>
        <v/>
      </c>
      <c r="HR82" s="167" t="str">
        <f t="shared" ca="1" si="175"/>
        <v/>
      </c>
      <c r="HS82" s="167" t="str">
        <f t="shared" ca="1" si="175"/>
        <v/>
      </c>
      <c r="HT82" s="167" t="str">
        <f t="shared" ca="1" si="176"/>
        <v/>
      </c>
      <c r="HU82" s="167" t="str">
        <f t="shared" ca="1" si="176"/>
        <v/>
      </c>
      <c r="HV82" s="167" t="str">
        <f t="shared" ca="1" si="176"/>
        <v/>
      </c>
      <c r="HW82" s="167" t="str">
        <f t="shared" ca="1" si="176"/>
        <v/>
      </c>
      <c r="HX82" s="167" t="str">
        <f t="shared" ca="1" si="176"/>
        <v/>
      </c>
      <c r="HY82" s="167" t="str">
        <f t="shared" ca="1" si="176"/>
        <v/>
      </c>
      <c r="HZ82" s="167">
        <f t="shared" ca="1" si="246"/>
        <v>0</v>
      </c>
      <c r="IA82" s="215">
        <f t="shared" ca="1" si="247"/>
        <v>0</v>
      </c>
    </row>
    <row r="83" spans="2:235" x14ac:dyDescent="0.15">
      <c r="B83" s="135">
        <v>69</v>
      </c>
      <c r="C83" s="492"/>
      <c r="D83" s="493"/>
      <c r="E83" s="498"/>
      <c r="F83" s="499"/>
      <c r="G83" s="18"/>
      <c r="H83" s="3"/>
      <c r="I83" s="3"/>
      <c r="J83" s="4"/>
      <c r="K83" s="492"/>
      <c r="L83" s="493"/>
      <c r="M83" s="200"/>
      <c r="N83" s="19"/>
      <c r="O83" s="11"/>
      <c r="P83" s="19"/>
      <c r="Q83" s="11"/>
      <c r="R83" s="3"/>
      <c r="S83" s="5"/>
      <c r="T83" s="6"/>
      <c r="U83" s="1"/>
      <c r="V83" s="8"/>
      <c r="W83" s="2"/>
      <c r="X83" s="8"/>
      <c r="Y83" s="9"/>
      <c r="Z83" s="10"/>
      <c r="AA83" s="9"/>
      <c r="AB83" s="10"/>
      <c r="AC83" s="9"/>
      <c r="AD83" s="10"/>
      <c r="AE83" s="9"/>
      <c r="AF83" s="10"/>
      <c r="AG83" s="9"/>
      <c r="AH83" s="10"/>
      <c r="AI83" s="9"/>
      <c r="AJ83" s="15"/>
      <c r="AK83" s="16"/>
      <c r="AL83" s="15"/>
      <c r="AM83" s="16"/>
      <c r="AN83" s="15"/>
      <c r="AO83" s="16"/>
      <c r="AP83" s="15"/>
      <c r="AQ83" s="16"/>
      <c r="AR83" s="15"/>
      <c r="AS83" s="16"/>
      <c r="AT83" s="15"/>
      <c r="AU83" s="16"/>
      <c r="AV83" s="206"/>
      <c r="AW83" s="202"/>
      <c r="AX83" s="12"/>
      <c r="AY83" s="19"/>
      <c r="AZ83" s="209"/>
      <c r="BA83" s="203"/>
      <c r="BB83" s="205" t="str">
        <f t="shared" ca="1" si="132"/>
        <v/>
      </c>
      <c r="BC83" s="201"/>
      <c r="BD83" s="201"/>
      <c r="BE83" s="136">
        <f t="shared" ca="1" si="177"/>
        <v>0</v>
      </c>
      <c r="BF83" s="137"/>
      <c r="BG83" s="138" t="str">
        <f t="shared" ca="1" si="178"/>
        <v>○</v>
      </c>
      <c r="BH83" s="138" t="str">
        <f t="shared" ca="1" si="179"/>
        <v/>
      </c>
      <c r="BI83" s="138"/>
      <c r="BJ83" s="138" t="str">
        <f t="shared" ca="1" si="180"/>
        <v/>
      </c>
      <c r="BK83" s="138" t="str">
        <f t="shared" ca="1" si="181"/>
        <v>○</v>
      </c>
      <c r="BL83" s="138"/>
      <c r="BM83" s="138"/>
      <c r="BN83" s="138" t="str">
        <f t="shared" ca="1" si="182"/>
        <v/>
      </c>
      <c r="BO83" s="138" t="str">
        <f t="shared" ca="1" si="183"/>
        <v>○</v>
      </c>
      <c r="BP83" s="138" t="str">
        <f t="shared" ca="1" si="184"/>
        <v/>
      </c>
      <c r="BQ83" s="138"/>
      <c r="BR83" s="178"/>
      <c r="BS83" s="180"/>
      <c r="BT83" s="180"/>
      <c r="BU83" s="180"/>
      <c r="BV83" s="180"/>
      <c r="BW83" s="180"/>
      <c r="BX83" s="180"/>
      <c r="BY83" s="180"/>
      <c r="BZ83" s="180"/>
      <c r="CA83" s="180"/>
      <c r="CB83" s="180"/>
      <c r="CC83" s="180"/>
      <c r="CD83" s="180"/>
      <c r="CE83" s="181"/>
      <c r="CF83" s="26">
        <v>82</v>
      </c>
      <c r="CG83" s="142">
        <f t="shared" ca="1" si="185"/>
        <v>69</v>
      </c>
      <c r="CH83" s="494">
        <f t="shared" ca="1" si="186"/>
        <v>0</v>
      </c>
      <c r="CI83" s="495"/>
      <c r="CJ83" s="496">
        <f t="shared" ca="1" si="187"/>
        <v>0</v>
      </c>
      <c r="CK83" s="497"/>
      <c r="CL83" s="143">
        <f t="shared" ca="1" si="188"/>
        <v>0</v>
      </c>
      <c r="CM83" s="142">
        <f t="shared" ca="1" si="189"/>
        <v>0</v>
      </c>
      <c r="CN83" s="144">
        <f t="shared" ca="1" si="190"/>
        <v>0</v>
      </c>
      <c r="CO83" s="145">
        <f t="shared" ca="1" si="191"/>
        <v>0</v>
      </c>
      <c r="CP83" s="494">
        <f t="shared" ca="1" si="192"/>
        <v>0</v>
      </c>
      <c r="CQ83" s="495"/>
      <c r="CR83" s="212">
        <f t="shared" ca="1" si="193"/>
        <v>1</v>
      </c>
      <c r="CS83" s="146">
        <f t="shared" ca="1" si="194"/>
        <v>0</v>
      </c>
      <c r="CT83" s="247">
        <f t="shared" ca="1" si="195"/>
        <v>12</v>
      </c>
      <c r="CU83" s="147">
        <f t="shared" ca="1" si="196"/>
        <v>0</v>
      </c>
      <c r="CV83" s="148">
        <f t="shared" ca="1" si="197"/>
        <v>0</v>
      </c>
      <c r="CW83" s="149">
        <f t="shared" ca="1" si="198"/>
        <v>0</v>
      </c>
      <c r="CX83" s="248">
        <f t="shared" ca="1" si="199"/>
        <v>0</v>
      </c>
      <c r="CY83" s="249">
        <f t="shared" ca="1" si="200"/>
        <v>0</v>
      </c>
      <c r="CZ83" s="142">
        <f t="shared" ca="1" si="201"/>
        <v>0</v>
      </c>
      <c r="DA83" s="150">
        <f t="shared" ca="1" si="202"/>
        <v>0</v>
      </c>
      <c r="DB83" s="149">
        <f t="shared" ca="1" si="203"/>
        <v>0</v>
      </c>
      <c r="DC83" s="149">
        <f t="shared" ca="1" si="204"/>
        <v>0</v>
      </c>
      <c r="DD83" s="142">
        <f t="shared" ca="1" si="205"/>
        <v>0</v>
      </c>
      <c r="DE83" s="213">
        <f t="shared" ca="1" si="206"/>
        <v>0</v>
      </c>
      <c r="DF83" s="142">
        <f t="shared" ca="1" si="207"/>
        <v>0</v>
      </c>
      <c r="DG83" s="151">
        <f t="shared" ca="1" si="208"/>
        <v>0</v>
      </c>
      <c r="DH83" s="152">
        <f t="shared" ca="1" si="209"/>
        <v>0</v>
      </c>
      <c r="DI83" s="213">
        <f t="shared" ca="1" si="210"/>
        <v>0</v>
      </c>
      <c r="DJ83" s="153"/>
      <c r="DK83" s="154">
        <f t="shared" ca="1" si="211"/>
        <v>0</v>
      </c>
      <c r="DL83" s="154">
        <f t="shared" ca="1" si="212"/>
        <v>0</v>
      </c>
      <c r="DM83" s="155">
        <f t="shared" ca="1" si="213"/>
        <v>0</v>
      </c>
      <c r="DN83" s="156">
        <f t="shared" ca="1" si="214"/>
        <v>1</v>
      </c>
      <c r="DO83" s="153"/>
      <c r="DP83" s="157">
        <f t="shared" ca="1" si="215"/>
        <v>0</v>
      </c>
      <c r="DQ83" s="158">
        <f t="shared" ca="1" si="216"/>
        <v>0</v>
      </c>
      <c r="DR83" s="158">
        <f t="shared" ca="1" si="133"/>
        <v>0</v>
      </c>
      <c r="DS83" s="158" t="str">
        <f t="shared" ca="1" si="217"/>
        <v/>
      </c>
      <c r="DT83" s="158">
        <f t="shared" ca="1" si="218"/>
        <v>0</v>
      </c>
      <c r="DU83" s="158" t="str">
        <f t="shared" ca="1" si="134"/>
        <v/>
      </c>
      <c r="DV83" s="159"/>
      <c r="DW83" s="157">
        <f t="shared" ca="1" si="135"/>
        <v>0</v>
      </c>
      <c r="DX83" s="151">
        <f t="shared" ca="1" si="136"/>
        <v>0</v>
      </c>
      <c r="DY83" s="151">
        <f t="shared" ca="1" si="137"/>
        <v>0</v>
      </c>
      <c r="DZ83" s="151">
        <f t="shared" ca="1" si="138"/>
        <v>0</v>
      </c>
      <c r="EA83" s="151">
        <f t="shared" ca="1" si="139"/>
        <v>0</v>
      </c>
      <c r="EB83" s="151">
        <f t="shared" ca="1" si="140"/>
        <v>0</v>
      </c>
      <c r="EC83" s="151">
        <f t="shared" ca="1" si="141"/>
        <v>0</v>
      </c>
      <c r="ED83" s="151">
        <f t="shared" ca="1" si="142"/>
        <v>0</v>
      </c>
      <c r="EE83" s="151">
        <f t="shared" ca="1" si="143"/>
        <v>0</v>
      </c>
      <c r="EF83" s="151">
        <f t="shared" ca="1" si="144"/>
        <v>0</v>
      </c>
      <c r="EG83" s="151">
        <f t="shared" ca="1" si="145"/>
        <v>0</v>
      </c>
      <c r="EH83" s="151">
        <f t="shared" ca="1" si="146"/>
        <v>0</v>
      </c>
      <c r="EI83" s="158">
        <f t="shared" ca="1" si="131"/>
        <v>0</v>
      </c>
      <c r="EJ83" s="158">
        <f t="shared" ca="1" si="131"/>
        <v>0</v>
      </c>
      <c r="EK83" s="158">
        <f t="shared" ca="1" si="131"/>
        <v>0</v>
      </c>
      <c r="EL83" s="158">
        <f t="shared" ca="1" si="130"/>
        <v>0</v>
      </c>
      <c r="EM83" s="158">
        <f t="shared" ca="1" si="130"/>
        <v>0</v>
      </c>
      <c r="EN83" s="158">
        <f t="shared" ca="1" si="130"/>
        <v>0</v>
      </c>
      <c r="EO83" s="158">
        <f t="shared" ca="1" si="130"/>
        <v>0</v>
      </c>
      <c r="EP83" s="158">
        <f t="shared" ca="1" si="130"/>
        <v>0</v>
      </c>
      <c r="EQ83" s="158">
        <f t="shared" ca="1" si="130"/>
        <v>0</v>
      </c>
      <c r="ER83" s="158">
        <f t="shared" ca="1" si="130"/>
        <v>0</v>
      </c>
      <c r="ES83" s="158">
        <f t="shared" ca="1" si="130"/>
        <v>0</v>
      </c>
      <c r="ET83" s="158">
        <f t="shared" ca="1" si="130"/>
        <v>0</v>
      </c>
      <c r="EU83" s="160">
        <f t="shared" ca="1" si="219"/>
        <v>0</v>
      </c>
      <c r="EV83" s="158" t="str">
        <f t="shared" ca="1" si="129"/>
        <v/>
      </c>
      <c r="EW83" s="158" t="str">
        <f t="shared" ca="1" si="129"/>
        <v/>
      </c>
      <c r="EX83" s="158" t="str">
        <f t="shared" ca="1" si="129"/>
        <v/>
      </c>
      <c r="EY83" s="158" t="str">
        <f t="shared" ca="1" si="129"/>
        <v/>
      </c>
      <c r="EZ83" s="158" t="str">
        <f t="shared" ca="1" si="129"/>
        <v/>
      </c>
      <c r="FA83" s="158" t="str">
        <f t="shared" ca="1" si="129"/>
        <v/>
      </c>
      <c r="FB83" s="158" t="str">
        <f t="shared" ca="1" si="220"/>
        <v/>
      </c>
      <c r="FC83" s="158" t="str">
        <f t="shared" ca="1" si="220"/>
        <v/>
      </c>
      <c r="FD83" s="158" t="str">
        <f t="shared" ca="1" si="220"/>
        <v/>
      </c>
      <c r="FE83" s="158" t="str">
        <f t="shared" ca="1" si="220"/>
        <v/>
      </c>
      <c r="FF83" s="158" t="str">
        <f t="shared" ca="1" si="220"/>
        <v/>
      </c>
      <c r="FG83" s="158" t="str">
        <f t="shared" ca="1" si="220"/>
        <v/>
      </c>
      <c r="FH83" s="160">
        <f t="shared" ca="1" si="221"/>
        <v>0</v>
      </c>
      <c r="FI83" s="158">
        <f t="shared" ca="1" si="222"/>
        <v>0</v>
      </c>
      <c r="FJ83" s="159"/>
      <c r="FK83" s="158">
        <f t="shared" ca="1" si="223"/>
        <v>0</v>
      </c>
      <c r="FL83" s="158">
        <f t="shared" ca="1" si="224"/>
        <v>0</v>
      </c>
      <c r="FM83" s="158">
        <f t="shared" ca="1" si="225"/>
        <v>0</v>
      </c>
      <c r="FN83" s="158">
        <f t="shared" ca="1" si="226"/>
        <v>0</v>
      </c>
      <c r="FO83" s="159"/>
      <c r="FP83" s="164" t="str">
        <f t="shared" ca="1" si="147"/>
        <v/>
      </c>
      <c r="FQ83" s="214" t="str">
        <f t="shared" ca="1" si="227"/>
        <v/>
      </c>
      <c r="FR83" s="165" t="str">
        <f t="shared" ca="1" si="228"/>
        <v/>
      </c>
      <c r="FS83" s="166"/>
      <c r="FT83" s="167">
        <f t="shared" ca="1" si="148"/>
        <v>0</v>
      </c>
      <c r="FU83" s="168">
        <f t="shared" ca="1" si="149"/>
        <v>0</v>
      </c>
      <c r="FV83" s="168">
        <f t="shared" ca="1" si="150"/>
        <v>0</v>
      </c>
      <c r="FW83" s="168">
        <f t="shared" ca="1" si="151"/>
        <v>0</v>
      </c>
      <c r="FX83" s="168">
        <f t="shared" ca="1" si="152"/>
        <v>0</v>
      </c>
      <c r="FY83" s="168">
        <f t="shared" ca="1" si="153"/>
        <v>0</v>
      </c>
      <c r="FZ83" s="168">
        <f t="shared" ca="1" si="229"/>
        <v>0</v>
      </c>
      <c r="GA83" s="168">
        <f t="shared" ca="1" si="154"/>
        <v>0</v>
      </c>
      <c r="GB83" s="168">
        <f t="shared" ca="1" si="155"/>
        <v>0</v>
      </c>
      <c r="GC83" s="168">
        <f t="shared" ca="1" si="156"/>
        <v>0</v>
      </c>
      <c r="GD83" s="168">
        <f t="shared" ca="1" si="157"/>
        <v>0</v>
      </c>
      <c r="GE83" s="168">
        <f t="shared" ca="1" si="158"/>
        <v>0</v>
      </c>
      <c r="GF83" s="168">
        <f t="shared" ca="1" si="159"/>
        <v>0</v>
      </c>
      <c r="GG83" s="167">
        <f t="shared" ca="1" si="230"/>
        <v>0</v>
      </c>
      <c r="GH83" s="167">
        <f t="shared" ca="1" si="231"/>
        <v>0</v>
      </c>
      <c r="GI83" s="167">
        <f t="shared" ca="1" si="232"/>
        <v>0</v>
      </c>
      <c r="GJ83" s="167">
        <f t="shared" ca="1" si="233"/>
        <v>0</v>
      </c>
      <c r="GK83" s="167">
        <f t="shared" ca="1" si="234"/>
        <v>0</v>
      </c>
      <c r="GL83" s="163"/>
      <c r="GM83" s="169">
        <f t="shared" ca="1" si="160"/>
        <v>0</v>
      </c>
      <c r="GN83" s="169">
        <f t="shared" ca="1" si="161"/>
        <v>0</v>
      </c>
      <c r="GO83" s="169">
        <f t="shared" ca="1" si="162"/>
        <v>0</v>
      </c>
      <c r="GP83" s="169">
        <f t="shared" ca="1" si="163"/>
        <v>0</v>
      </c>
      <c r="GQ83" s="169">
        <f t="shared" ca="1" si="164"/>
        <v>0</v>
      </c>
      <c r="GR83" s="169">
        <f t="shared" ca="1" si="165"/>
        <v>0</v>
      </c>
      <c r="GS83" s="169">
        <f t="shared" ca="1" si="166"/>
        <v>0</v>
      </c>
      <c r="GT83" s="169">
        <f t="shared" ca="1" si="167"/>
        <v>0</v>
      </c>
      <c r="GU83" s="169">
        <f t="shared" ca="1" si="168"/>
        <v>0</v>
      </c>
      <c r="GV83" s="169">
        <f t="shared" ca="1" si="169"/>
        <v>0</v>
      </c>
      <c r="GW83" s="169">
        <f t="shared" ca="1" si="170"/>
        <v>0</v>
      </c>
      <c r="GX83" s="170">
        <f t="shared" ca="1" si="171"/>
        <v>0</v>
      </c>
      <c r="GY83" s="171">
        <f t="shared" ca="1" si="235"/>
        <v>0</v>
      </c>
      <c r="GZ83" s="171">
        <f t="shared" ca="1" si="236"/>
        <v>0</v>
      </c>
      <c r="HA83" s="172">
        <f t="shared" ca="1" si="237"/>
        <v>0</v>
      </c>
      <c r="HB83" s="216">
        <f t="shared" ca="1" si="238"/>
        <v>1</v>
      </c>
      <c r="HC83" s="172">
        <f t="shared" ca="1" si="239"/>
        <v>0</v>
      </c>
      <c r="HD83" s="173">
        <f t="shared" ca="1" si="172"/>
        <v>0</v>
      </c>
      <c r="HE83" s="174">
        <f t="shared" ca="1" si="173"/>
        <v>0</v>
      </c>
      <c r="HF83" s="175">
        <f t="shared" ca="1" si="174"/>
        <v>0</v>
      </c>
      <c r="HG83" s="176" t="str">
        <f t="shared" ca="1" si="240"/>
        <v/>
      </c>
      <c r="HH83" s="177">
        <f t="shared" ca="1" si="241"/>
        <v>0</v>
      </c>
      <c r="HI83" s="217" t="str">
        <f t="shared" ca="1" si="242"/>
        <v/>
      </c>
      <c r="HJ83" s="207">
        <f t="shared" ca="1" si="243"/>
        <v>0</v>
      </c>
      <c r="HK83" s="220">
        <f t="shared" ca="1" si="244"/>
        <v>1</v>
      </c>
      <c r="HL83" s="190">
        <f t="shared" ca="1" si="245"/>
        <v>0</v>
      </c>
      <c r="HN83" s="167" t="str">
        <f t="shared" ca="1" si="175"/>
        <v/>
      </c>
      <c r="HO83" s="167" t="str">
        <f t="shared" ca="1" si="175"/>
        <v/>
      </c>
      <c r="HP83" s="167" t="str">
        <f t="shared" ca="1" si="175"/>
        <v/>
      </c>
      <c r="HQ83" s="167" t="str">
        <f t="shared" ca="1" si="175"/>
        <v/>
      </c>
      <c r="HR83" s="167" t="str">
        <f t="shared" ca="1" si="175"/>
        <v/>
      </c>
      <c r="HS83" s="167" t="str">
        <f t="shared" ca="1" si="175"/>
        <v/>
      </c>
      <c r="HT83" s="167" t="str">
        <f t="shared" ca="1" si="176"/>
        <v/>
      </c>
      <c r="HU83" s="167" t="str">
        <f t="shared" ca="1" si="176"/>
        <v/>
      </c>
      <c r="HV83" s="167" t="str">
        <f t="shared" ca="1" si="176"/>
        <v/>
      </c>
      <c r="HW83" s="167" t="str">
        <f t="shared" ca="1" si="176"/>
        <v/>
      </c>
      <c r="HX83" s="167" t="str">
        <f t="shared" ca="1" si="176"/>
        <v/>
      </c>
      <c r="HY83" s="167" t="str">
        <f t="shared" ca="1" si="176"/>
        <v/>
      </c>
      <c r="HZ83" s="167">
        <f t="shared" ca="1" si="246"/>
        <v>0</v>
      </c>
      <c r="IA83" s="215">
        <f t="shared" ca="1" si="247"/>
        <v>0</v>
      </c>
    </row>
    <row r="84" spans="2:235" x14ac:dyDescent="0.15">
      <c r="B84" s="135">
        <v>70</v>
      </c>
      <c r="C84" s="492"/>
      <c r="D84" s="493"/>
      <c r="E84" s="498"/>
      <c r="F84" s="499"/>
      <c r="G84" s="18"/>
      <c r="H84" s="3"/>
      <c r="I84" s="3"/>
      <c r="J84" s="4"/>
      <c r="K84" s="492"/>
      <c r="L84" s="493"/>
      <c r="M84" s="200"/>
      <c r="N84" s="19"/>
      <c r="O84" s="11"/>
      <c r="P84" s="19"/>
      <c r="Q84" s="11"/>
      <c r="R84" s="3"/>
      <c r="S84" s="5"/>
      <c r="T84" s="6"/>
      <c r="U84" s="1"/>
      <c r="V84" s="8"/>
      <c r="W84" s="2"/>
      <c r="X84" s="8"/>
      <c r="Y84" s="9"/>
      <c r="Z84" s="10"/>
      <c r="AA84" s="9"/>
      <c r="AB84" s="10"/>
      <c r="AC84" s="9"/>
      <c r="AD84" s="10"/>
      <c r="AE84" s="9"/>
      <c r="AF84" s="10"/>
      <c r="AG84" s="9"/>
      <c r="AH84" s="10"/>
      <c r="AI84" s="9"/>
      <c r="AJ84" s="15"/>
      <c r="AK84" s="16"/>
      <c r="AL84" s="15"/>
      <c r="AM84" s="16"/>
      <c r="AN84" s="15"/>
      <c r="AO84" s="16"/>
      <c r="AP84" s="15"/>
      <c r="AQ84" s="16"/>
      <c r="AR84" s="15"/>
      <c r="AS84" s="16"/>
      <c r="AT84" s="15"/>
      <c r="AU84" s="16"/>
      <c r="AV84" s="206"/>
      <c r="AW84" s="202"/>
      <c r="AX84" s="12"/>
      <c r="AY84" s="19"/>
      <c r="AZ84" s="209"/>
      <c r="BA84" s="203"/>
      <c r="BB84" s="205" t="str">
        <f t="shared" ca="1" si="132"/>
        <v/>
      </c>
      <c r="BC84" s="201"/>
      <c r="BD84" s="201"/>
      <c r="BE84" s="136">
        <f t="shared" ca="1" si="177"/>
        <v>0</v>
      </c>
      <c r="BF84" s="137"/>
      <c r="BG84" s="138" t="str">
        <f t="shared" ca="1" si="178"/>
        <v>○</v>
      </c>
      <c r="BH84" s="138" t="str">
        <f t="shared" ca="1" si="179"/>
        <v/>
      </c>
      <c r="BI84" s="138"/>
      <c r="BJ84" s="138" t="str">
        <f t="shared" ca="1" si="180"/>
        <v/>
      </c>
      <c r="BK84" s="138" t="str">
        <f t="shared" ca="1" si="181"/>
        <v>○</v>
      </c>
      <c r="BL84" s="138"/>
      <c r="BM84" s="138"/>
      <c r="BN84" s="138" t="str">
        <f t="shared" ca="1" si="182"/>
        <v/>
      </c>
      <c r="BO84" s="138" t="str">
        <f t="shared" ca="1" si="183"/>
        <v>○</v>
      </c>
      <c r="BP84" s="138" t="str">
        <f t="shared" ca="1" si="184"/>
        <v/>
      </c>
      <c r="BQ84" s="138"/>
      <c r="BR84" s="178"/>
      <c r="BS84" s="180"/>
      <c r="BT84" s="180"/>
      <c r="BU84" s="180"/>
      <c r="BV84" s="180"/>
      <c r="BW84" s="180"/>
      <c r="BX84" s="180"/>
      <c r="BY84" s="180"/>
      <c r="BZ84" s="180"/>
      <c r="CA84" s="180"/>
      <c r="CB84" s="180"/>
      <c r="CC84" s="180"/>
      <c r="CD84" s="180"/>
      <c r="CE84" s="181"/>
      <c r="CF84" s="26">
        <v>83</v>
      </c>
      <c r="CG84" s="142">
        <f t="shared" ca="1" si="185"/>
        <v>70</v>
      </c>
      <c r="CH84" s="494">
        <f t="shared" ca="1" si="186"/>
        <v>0</v>
      </c>
      <c r="CI84" s="495"/>
      <c r="CJ84" s="496">
        <f t="shared" ca="1" si="187"/>
        <v>0</v>
      </c>
      <c r="CK84" s="497"/>
      <c r="CL84" s="143">
        <f t="shared" ca="1" si="188"/>
        <v>0</v>
      </c>
      <c r="CM84" s="142">
        <f t="shared" ca="1" si="189"/>
        <v>0</v>
      </c>
      <c r="CN84" s="144">
        <f t="shared" ca="1" si="190"/>
        <v>0</v>
      </c>
      <c r="CO84" s="145">
        <f t="shared" ca="1" si="191"/>
        <v>0</v>
      </c>
      <c r="CP84" s="494">
        <f t="shared" ca="1" si="192"/>
        <v>0</v>
      </c>
      <c r="CQ84" s="495"/>
      <c r="CR84" s="212">
        <f t="shared" ca="1" si="193"/>
        <v>1</v>
      </c>
      <c r="CS84" s="146">
        <f t="shared" ca="1" si="194"/>
        <v>0</v>
      </c>
      <c r="CT84" s="247">
        <f t="shared" ca="1" si="195"/>
        <v>12</v>
      </c>
      <c r="CU84" s="147">
        <f t="shared" ca="1" si="196"/>
        <v>0</v>
      </c>
      <c r="CV84" s="148">
        <f t="shared" ca="1" si="197"/>
        <v>0</v>
      </c>
      <c r="CW84" s="149">
        <f t="shared" ca="1" si="198"/>
        <v>0</v>
      </c>
      <c r="CX84" s="248">
        <f t="shared" ca="1" si="199"/>
        <v>0</v>
      </c>
      <c r="CY84" s="249">
        <f t="shared" ca="1" si="200"/>
        <v>0</v>
      </c>
      <c r="CZ84" s="142">
        <f t="shared" ca="1" si="201"/>
        <v>0</v>
      </c>
      <c r="DA84" s="150">
        <f t="shared" ca="1" si="202"/>
        <v>0</v>
      </c>
      <c r="DB84" s="149">
        <f t="shared" ca="1" si="203"/>
        <v>0</v>
      </c>
      <c r="DC84" s="149">
        <f t="shared" ca="1" si="204"/>
        <v>0</v>
      </c>
      <c r="DD84" s="142">
        <f t="shared" ca="1" si="205"/>
        <v>0</v>
      </c>
      <c r="DE84" s="213">
        <f t="shared" ca="1" si="206"/>
        <v>0</v>
      </c>
      <c r="DF84" s="142">
        <f t="shared" ca="1" si="207"/>
        <v>0</v>
      </c>
      <c r="DG84" s="151">
        <f t="shared" ca="1" si="208"/>
        <v>0</v>
      </c>
      <c r="DH84" s="152">
        <f t="shared" ca="1" si="209"/>
        <v>0</v>
      </c>
      <c r="DI84" s="213">
        <f t="shared" ca="1" si="210"/>
        <v>0</v>
      </c>
      <c r="DJ84" s="153"/>
      <c r="DK84" s="154">
        <f t="shared" ca="1" si="211"/>
        <v>0</v>
      </c>
      <c r="DL84" s="154">
        <f t="shared" ca="1" si="212"/>
        <v>0</v>
      </c>
      <c r="DM84" s="155">
        <f t="shared" ca="1" si="213"/>
        <v>0</v>
      </c>
      <c r="DN84" s="156">
        <f t="shared" ca="1" si="214"/>
        <v>1</v>
      </c>
      <c r="DO84" s="153"/>
      <c r="DP84" s="157">
        <f t="shared" ca="1" si="215"/>
        <v>0</v>
      </c>
      <c r="DQ84" s="158">
        <f t="shared" ca="1" si="216"/>
        <v>0</v>
      </c>
      <c r="DR84" s="158">
        <f t="shared" ca="1" si="133"/>
        <v>0</v>
      </c>
      <c r="DS84" s="158" t="str">
        <f t="shared" ca="1" si="217"/>
        <v/>
      </c>
      <c r="DT84" s="158">
        <f t="shared" ca="1" si="218"/>
        <v>0</v>
      </c>
      <c r="DU84" s="158" t="str">
        <f t="shared" ca="1" si="134"/>
        <v/>
      </c>
      <c r="DV84" s="159"/>
      <c r="DW84" s="157">
        <f t="shared" ca="1" si="135"/>
        <v>0</v>
      </c>
      <c r="DX84" s="151">
        <f t="shared" ca="1" si="136"/>
        <v>0</v>
      </c>
      <c r="DY84" s="151">
        <f t="shared" ca="1" si="137"/>
        <v>0</v>
      </c>
      <c r="DZ84" s="151">
        <f t="shared" ca="1" si="138"/>
        <v>0</v>
      </c>
      <c r="EA84" s="151">
        <f t="shared" ca="1" si="139"/>
        <v>0</v>
      </c>
      <c r="EB84" s="151">
        <f t="shared" ca="1" si="140"/>
        <v>0</v>
      </c>
      <c r="EC84" s="151">
        <f t="shared" ca="1" si="141"/>
        <v>0</v>
      </c>
      <c r="ED84" s="151">
        <f t="shared" ca="1" si="142"/>
        <v>0</v>
      </c>
      <c r="EE84" s="151">
        <f t="shared" ca="1" si="143"/>
        <v>0</v>
      </c>
      <c r="EF84" s="151">
        <f t="shared" ca="1" si="144"/>
        <v>0</v>
      </c>
      <c r="EG84" s="151">
        <f t="shared" ca="1" si="145"/>
        <v>0</v>
      </c>
      <c r="EH84" s="151">
        <f t="shared" ca="1" si="146"/>
        <v>0</v>
      </c>
      <c r="EI84" s="158">
        <f t="shared" ca="1" si="131"/>
        <v>0</v>
      </c>
      <c r="EJ84" s="158">
        <f t="shared" ca="1" si="131"/>
        <v>0</v>
      </c>
      <c r="EK84" s="158">
        <f t="shared" ca="1" si="131"/>
        <v>0</v>
      </c>
      <c r="EL84" s="158">
        <f t="shared" ca="1" si="130"/>
        <v>0</v>
      </c>
      <c r="EM84" s="158">
        <f t="shared" ca="1" si="130"/>
        <v>0</v>
      </c>
      <c r="EN84" s="158">
        <f t="shared" ca="1" si="130"/>
        <v>0</v>
      </c>
      <c r="EO84" s="158">
        <f t="shared" ca="1" si="130"/>
        <v>0</v>
      </c>
      <c r="EP84" s="158">
        <f t="shared" ca="1" si="130"/>
        <v>0</v>
      </c>
      <c r="EQ84" s="158">
        <f t="shared" ca="1" si="130"/>
        <v>0</v>
      </c>
      <c r="ER84" s="158">
        <f t="shared" ca="1" si="130"/>
        <v>0</v>
      </c>
      <c r="ES84" s="158">
        <f t="shared" ca="1" si="130"/>
        <v>0</v>
      </c>
      <c r="ET84" s="158">
        <f t="shared" ca="1" si="130"/>
        <v>0</v>
      </c>
      <c r="EU84" s="160">
        <f t="shared" ca="1" si="219"/>
        <v>0</v>
      </c>
      <c r="EV84" s="158" t="str">
        <f t="shared" ca="1" si="129"/>
        <v/>
      </c>
      <c r="EW84" s="158" t="str">
        <f t="shared" ca="1" si="129"/>
        <v/>
      </c>
      <c r="EX84" s="158" t="str">
        <f t="shared" ca="1" si="129"/>
        <v/>
      </c>
      <c r="EY84" s="158" t="str">
        <f t="shared" ca="1" si="129"/>
        <v/>
      </c>
      <c r="EZ84" s="158" t="str">
        <f t="shared" ca="1" si="129"/>
        <v/>
      </c>
      <c r="FA84" s="158" t="str">
        <f t="shared" ca="1" si="129"/>
        <v/>
      </c>
      <c r="FB84" s="158" t="str">
        <f t="shared" ca="1" si="220"/>
        <v/>
      </c>
      <c r="FC84" s="158" t="str">
        <f t="shared" ca="1" si="220"/>
        <v/>
      </c>
      <c r="FD84" s="158" t="str">
        <f t="shared" ca="1" si="220"/>
        <v/>
      </c>
      <c r="FE84" s="158" t="str">
        <f t="shared" ca="1" si="220"/>
        <v/>
      </c>
      <c r="FF84" s="158" t="str">
        <f t="shared" ca="1" si="220"/>
        <v/>
      </c>
      <c r="FG84" s="158" t="str">
        <f t="shared" ca="1" si="220"/>
        <v/>
      </c>
      <c r="FH84" s="160">
        <f t="shared" ca="1" si="221"/>
        <v>0</v>
      </c>
      <c r="FI84" s="158">
        <f t="shared" ca="1" si="222"/>
        <v>0</v>
      </c>
      <c r="FJ84" s="159"/>
      <c r="FK84" s="158">
        <f t="shared" ca="1" si="223"/>
        <v>0</v>
      </c>
      <c r="FL84" s="158">
        <f t="shared" ca="1" si="224"/>
        <v>0</v>
      </c>
      <c r="FM84" s="158">
        <f t="shared" ca="1" si="225"/>
        <v>0</v>
      </c>
      <c r="FN84" s="158">
        <f t="shared" ca="1" si="226"/>
        <v>0</v>
      </c>
      <c r="FO84" s="159"/>
      <c r="FP84" s="164" t="str">
        <f t="shared" ca="1" si="147"/>
        <v/>
      </c>
      <c r="FQ84" s="214" t="str">
        <f t="shared" ca="1" si="227"/>
        <v/>
      </c>
      <c r="FR84" s="165" t="str">
        <f t="shared" ca="1" si="228"/>
        <v/>
      </c>
      <c r="FS84" s="166"/>
      <c r="FT84" s="167">
        <f t="shared" ca="1" si="148"/>
        <v>0</v>
      </c>
      <c r="FU84" s="168">
        <f t="shared" ca="1" si="149"/>
        <v>0</v>
      </c>
      <c r="FV84" s="168">
        <f t="shared" ca="1" si="150"/>
        <v>0</v>
      </c>
      <c r="FW84" s="168">
        <f t="shared" ca="1" si="151"/>
        <v>0</v>
      </c>
      <c r="FX84" s="168">
        <f t="shared" ca="1" si="152"/>
        <v>0</v>
      </c>
      <c r="FY84" s="168">
        <f t="shared" ca="1" si="153"/>
        <v>0</v>
      </c>
      <c r="FZ84" s="168">
        <f t="shared" ca="1" si="229"/>
        <v>0</v>
      </c>
      <c r="GA84" s="168">
        <f t="shared" ca="1" si="154"/>
        <v>0</v>
      </c>
      <c r="GB84" s="168">
        <f t="shared" ca="1" si="155"/>
        <v>0</v>
      </c>
      <c r="GC84" s="168">
        <f t="shared" ca="1" si="156"/>
        <v>0</v>
      </c>
      <c r="GD84" s="168">
        <f t="shared" ca="1" si="157"/>
        <v>0</v>
      </c>
      <c r="GE84" s="168">
        <f t="shared" ca="1" si="158"/>
        <v>0</v>
      </c>
      <c r="GF84" s="168">
        <f t="shared" ca="1" si="159"/>
        <v>0</v>
      </c>
      <c r="GG84" s="167">
        <f t="shared" ca="1" si="230"/>
        <v>0</v>
      </c>
      <c r="GH84" s="167">
        <f t="shared" ca="1" si="231"/>
        <v>0</v>
      </c>
      <c r="GI84" s="167">
        <f t="shared" ca="1" si="232"/>
        <v>0</v>
      </c>
      <c r="GJ84" s="167">
        <f t="shared" ca="1" si="233"/>
        <v>0</v>
      </c>
      <c r="GK84" s="167">
        <f t="shared" ca="1" si="234"/>
        <v>0</v>
      </c>
      <c r="GL84" s="163"/>
      <c r="GM84" s="169">
        <f t="shared" ca="1" si="160"/>
        <v>0</v>
      </c>
      <c r="GN84" s="169">
        <f t="shared" ca="1" si="161"/>
        <v>0</v>
      </c>
      <c r="GO84" s="169">
        <f t="shared" ca="1" si="162"/>
        <v>0</v>
      </c>
      <c r="GP84" s="169">
        <f t="shared" ca="1" si="163"/>
        <v>0</v>
      </c>
      <c r="GQ84" s="169">
        <f t="shared" ca="1" si="164"/>
        <v>0</v>
      </c>
      <c r="GR84" s="169">
        <f t="shared" ca="1" si="165"/>
        <v>0</v>
      </c>
      <c r="GS84" s="169">
        <f t="shared" ca="1" si="166"/>
        <v>0</v>
      </c>
      <c r="GT84" s="169">
        <f t="shared" ca="1" si="167"/>
        <v>0</v>
      </c>
      <c r="GU84" s="169">
        <f t="shared" ca="1" si="168"/>
        <v>0</v>
      </c>
      <c r="GV84" s="169">
        <f t="shared" ca="1" si="169"/>
        <v>0</v>
      </c>
      <c r="GW84" s="169">
        <f t="shared" ca="1" si="170"/>
        <v>0</v>
      </c>
      <c r="GX84" s="170">
        <f t="shared" ca="1" si="171"/>
        <v>0</v>
      </c>
      <c r="GY84" s="171">
        <f t="shared" ca="1" si="235"/>
        <v>0</v>
      </c>
      <c r="GZ84" s="171">
        <f t="shared" ca="1" si="236"/>
        <v>0</v>
      </c>
      <c r="HA84" s="172">
        <f t="shared" ca="1" si="237"/>
        <v>0</v>
      </c>
      <c r="HB84" s="216">
        <f t="shared" ca="1" si="238"/>
        <v>1</v>
      </c>
      <c r="HC84" s="172">
        <f t="shared" ca="1" si="239"/>
        <v>0</v>
      </c>
      <c r="HD84" s="173">
        <f t="shared" ca="1" si="172"/>
        <v>0</v>
      </c>
      <c r="HE84" s="174">
        <f t="shared" ca="1" si="173"/>
        <v>0</v>
      </c>
      <c r="HF84" s="175">
        <f t="shared" ca="1" si="174"/>
        <v>0</v>
      </c>
      <c r="HG84" s="176" t="str">
        <f t="shared" ca="1" si="240"/>
        <v/>
      </c>
      <c r="HH84" s="177">
        <f t="shared" ca="1" si="241"/>
        <v>0</v>
      </c>
      <c r="HI84" s="217" t="str">
        <f t="shared" ca="1" si="242"/>
        <v/>
      </c>
      <c r="HJ84" s="207">
        <f t="shared" ca="1" si="243"/>
        <v>0</v>
      </c>
      <c r="HK84" s="220">
        <f t="shared" ca="1" si="244"/>
        <v>1</v>
      </c>
      <c r="HL84" s="190">
        <f t="shared" ca="1" si="245"/>
        <v>0</v>
      </c>
      <c r="HN84" s="167" t="str">
        <f t="shared" ca="1" si="175"/>
        <v/>
      </c>
      <c r="HO84" s="167" t="str">
        <f t="shared" ca="1" si="175"/>
        <v/>
      </c>
      <c r="HP84" s="167" t="str">
        <f t="shared" ca="1" si="175"/>
        <v/>
      </c>
      <c r="HQ84" s="167" t="str">
        <f t="shared" ca="1" si="175"/>
        <v/>
      </c>
      <c r="HR84" s="167" t="str">
        <f t="shared" ca="1" si="175"/>
        <v/>
      </c>
      <c r="HS84" s="167" t="str">
        <f t="shared" ca="1" si="175"/>
        <v/>
      </c>
      <c r="HT84" s="167" t="str">
        <f t="shared" ca="1" si="176"/>
        <v/>
      </c>
      <c r="HU84" s="167" t="str">
        <f t="shared" ca="1" si="176"/>
        <v/>
      </c>
      <c r="HV84" s="167" t="str">
        <f t="shared" ca="1" si="176"/>
        <v/>
      </c>
      <c r="HW84" s="167" t="str">
        <f t="shared" ca="1" si="176"/>
        <v/>
      </c>
      <c r="HX84" s="167" t="str">
        <f t="shared" ca="1" si="176"/>
        <v/>
      </c>
      <c r="HY84" s="167" t="str">
        <f t="shared" ca="1" si="176"/>
        <v/>
      </c>
      <c r="HZ84" s="167">
        <f t="shared" ca="1" si="246"/>
        <v>0</v>
      </c>
      <c r="IA84" s="215">
        <f t="shared" ca="1" si="247"/>
        <v>0</v>
      </c>
    </row>
    <row r="85" spans="2:235" x14ac:dyDescent="0.15">
      <c r="B85" s="135">
        <v>71</v>
      </c>
      <c r="C85" s="492"/>
      <c r="D85" s="493"/>
      <c r="E85" s="498"/>
      <c r="F85" s="499"/>
      <c r="G85" s="18"/>
      <c r="H85" s="3"/>
      <c r="I85" s="3"/>
      <c r="J85" s="4"/>
      <c r="K85" s="492"/>
      <c r="L85" s="493"/>
      <c r="M85" s="200"/>
      <c r="N85" s="19"/>
      <c r="O85" s="11"/>
      <c r="P85" s="19"/>
      <c r="Q85" s="11"/>
      <c r="R85" s="3"/>
      <c r="S85" s="5"/>
      <c r="T85" s="6"/>
      <c r="U85" s="1"/>
      <c r="V85" s="8"/>
      <c r="W85" s="2"/>
      <c r="X85" s="8"/>
      <c r="Y85" s="9"/>
      <c r="Z85" s="10"/>
      <c r="AA85" s="9"/>
      <c r="AB85" s="10"/>
      <c r="AC85" s="9"/>
      <c r="AD85" s="10"/>
      <c r="AE85" s="9"/>
      <c r="AF85" s="10"/>
      <c r="AG85" s="9"/>
      <c r="AH85" s="10"/>
      <c r="AI85" s="9"/>
      <c r="AJ85" s="15"/>
      <c r="AK85" s="16"/>
      <c r="AL85" s="15"/>
      <c r="AM85" s="16"/>
      <c r="AN85" s="15"/>
      <c r="AO85" s="16"/>
      <c r="AP85" s="15"/>
      <c r="AQ85" s="16"/>
      <c r="AR85" s="15"/>
      <c r="AS85" s="16"/>
      <c r="AT85" s="15"/>
      <c r="AU85" s="16"/>
      <c r="AV85" s="206"/>
      <c r="AW85" s="202"/>
      <c r="AX85" s="12"/>
      <c r="AY85" s="19"/>
      <c r="AZ85" s="209"/>
      <c r="BA85" s="203"/>
      <c r="BB85" s="205" t="str">
        <f t="shared" ca="1" si="132"/>
        <v/>
      </c>
      <c r="BC85" s="201"/>
      <c r="BD85" s="201"/>
      <c r="BE85" s="136">
        <f t="shared" ca="1" si="177"/>
        <v>0</v>
      </c>
      <c r="BF85" s="137"/>
      <c r="BG85" s="138" t="str">
        <f t="shared" ca="1" si="178"/>
        <v>○</v>
      </c>
      <c r="BH85" s="138" t="str">
        <f t="shared" ca="1" si="179"/>
        <v/>
      </c>
      <c r="BI85" s="138"/>
      <c r="BJ85" s="138" t="str">
        <f t="shared" ca="1" si="180"/>
        <v/>
      </c>
      <c r="BK85" s="138" t="str">
        <f t="shared" ca="1" si="181"/>
        <v>○</v>
      </c>
      <c r="BL85" s="138"/>
      <c r="BM85" s="138"/>
      <c r="BN85" s="138" t="str">
        <f t="shared" ca="1" si="182"/>
        <v/>
      </c>
      <c r="BO85" s="138" t="str">
        <f t="shared" ca="1" si="183"/>
        <v>○</v>
      </c>
      <c r="BP85" s="138" t="str">
        <f t="shared" ca="1" si="184"/>
        <v/>
      </c>
      <c r="BQ85" s="138"/>
      <c r="BR85" s="178"/>
      <c r="BS85" s="180"/>
      <c r="BT85" s="180"/>
      <c r="BU85" s="180"/>
      <c r="BV85" s="180"/>
      <c r="BW85" s="180"/>
      <c r="BX85" s="180"/>
      <c r="BY85" s="180"/>
      <c r="BZ85" s="180"/>
      <c r="CA85" s="180"/>
      <c r="CB85" s="180"/>
      <c r="CC85" s="180"/>
      <c r="CD85" s="180"/>
      <c r="CE85" s="181"/>
      <c r="CF85" s="26">
        <v>84</v>
      </c>
      <c r="CG85" s="142">
        <f t="shared" ca="1" si="185"/>
        <v>71</v>
      </c>
      <c r="CH85" s="494">
        <f t="shared" ca="1" si="186"/>
        <v>0</v>
      </c>
      <c r="CI85" s="495"/>
      <c r="CJ85" s="496">
        <f t="shared" ca="1" si="187"/>
        <v>0</v>
      </c>
      <c r="CK85" s="497"/>
      <c r="CL85" s="143">
        <f t="shared" ca="1" si="188"/>
        <v>0</v>
      </c>
      <c r="CM85" s="142">
        <f t="shared" ca="1" si="189"/>
        <v>0</v>
      </c>
      <c r="CN85" s="144">
        <f t="shared" ca="1" si="190"/>
        <v>0</v>
      </c>
      <c r="CO85" s="145">
        <f t="shared" ca="1" si="191"/>
        <v>0</v>
      </c>
      <c r="CP85" s="494">
        <f t="shared" ca="1" si="192"/>
        <v>0</v>
      </c>
      <c r="CQ85" s="495"/>
      <c r="CR85" s="212">
        <f t="shared" ca="1" si="193"/>
        <v>1</v>
      </c>
      <c r="CS85" s="146">
        <f t="shared" ca="1" si="194"/>
        <v>0</v>
      </c>
      <c r="CT85" s="247">
        <f t="shared" ca="1" si="195"/>
        <v>12</v>
      </c>
      <c r="CU85" s="147">
        <f t="shared" ca="1" si="196"/>
        <v>0</v>
      </c>
      <c r="CV85" s="148">
        <f t="shared" ca="1" si="197"/>
        <v>0</v>
      </c>
      <c r="CW85" s="149">
        <f t="shared" ca="1" si="198"/>
        <v>0</v>
      </c>
      <c r="CX85" s="248">
        <f t="shared" ca="1" si="199"/>
        <v>0</v>
      </c>
      <c r="CY85" s="249">
        <f t="shared" ca="1" si="200"/>
        <v>0</v>
      </c>
      <c r="CZ85" s="142">
        <f t="shared" ca="1" si="201"/>
        <v>0</v>
      </c>
      <c r="DA85" s="150">
        <f t="shared" ca="1" si="202"/>
        <v>0</v>
      </c>
      <c r="DB85" s="149">
        <f t="shared" ca="1" si="203"/>
        <v>0</v>
      </c>
      <c r="DC85" s="149">
        <f t="shared" ca="1" si="204"/>
        <v>0</v>
      </c>
      <c r="DD85" s="142">
        <f t="shared" ca="1" si="205"/>
        <v>0</v>
      </c>
      <c r="DE85" s="213">
        <f t="shared" ca="1" si="206"/>
        <v>0</v>
      </c>
      <c r="DF85" s="142">
        <f t="shared" ca="1" si="207"/>
        <v>0</v>
      </c>
      <c r="DG85" s="151">
        <f t="shared" ca="1" si="208"/>
        <v>0</v>
      </c>
      <c r="DH85" s="152">
        <f t="shared" ca="1" si="209"/>
        <v>0</v>
      </c>
      <c r="DI85" s="213">
        <f t="shared" ca="1" si="210"/>
        <v>0</v>
      </c>
      <c r="DJ85" s="153"/>
      <c r="DK85" s="154">
        <f t="shared" ca="1" si="211"/>
        <v>0</v>
      </c>
      <c r="DL85" s="154">
        <f t="shared" ca="1" si="212"/>
        <v>0</v>
      </c>
      <c r="DM85" s="155">
        <f t="shared" ca="1" si="213"/>
        <v>0</v>
      </c>
      <c r="DN85" s="156">
        <f t="shared" ca="1" si="214"/>
        <v>1</v>
      </c>
      <c r="DO85" s="153"/>
      <c r="DP85" s="157">
        <f t="shared" ca="1" si="215"/>
        <v>0</v>
      </c>
      <c r="DQ85" s="158">
        <f t="shared" ca="1" si="216"/>
        <v>0</v>
      </c>
      <c r="DR85" s="158">
        <f t="shared" ca="1" si="133"/>
        <v>0</v>
      </c>
      <c r="DS85" s="158" t="str">
        <f t="shared" ca="1" si="217"/>
        <v/>
      </c>
      <c r="DT85" s="158">
        <f t="shared" ca="1" si="218"/>
        <v>0</v>
      </c>
      <c r="DU85" s="158" t="str">
        <f t="shared" ca="1" si="134"/>
        <v/>
      </c>
      <c r="DV85" s="159"/>
      <c r="DW85" s="157">
        <f t="shared" ca="1" si="135"/>
        <v>0</v>
      </c>
      <c r="DX85" s="151">
        <f t="shared" ca="1" si="136"/>
        <v>0</v>
      </c>
      <c r="DY85" s="151">
        <f t="shared" ca="1" si="137"/>
        <v>0</v>
      </c>
      <c r="DZ85" s="151">
        <f t="shared" ca="1" si="138"/>
        <v>0</v>
      </c>
      <c r="EA85" s="151">
        <f t="shared" ca="1" si="139"/>
        <v>0</v>
      </c>
      <c r="EB85" s="151">
        <f t="shared" ca="1" si="140"/>
        <v>0</v>
      </c>
      <c r="EC85" s="151">
        <f t="shared" ca="1" si="141"/>
        <v>0</v>
      </c>
      <c r="ED85" s="151">
        <f t="shared" ca="1" si="142"/>
        <v>0</v>
      </c>
      <c r="EE85" s="151">
        <f t="shared" ca="1" si="143"/>
        <v>0</v>
      </c>
      <c r="EF85" s="151">
        <f t="shared" ca="1" si="144"/>
        <v>0</v>
      </c>
      <c r="EG85" s="151">
        <f t="shared" ca="1" si="145"/>
        <v>0</v>
      </c>
      <c r="EH85" s="151">
        <f t="shared" ca="1" si="146"/>
        <v>0</v>
      </c>
      <c r="EI85" s="158">
        <f t="shared" ca="1" si="131"/>
        <v>0</v>
      </c>
      <c r="EJ85" s="158">
        <f t="shared" ca="1" si="131"/>
        <v>0</v>
      </c>
      <c r="EK85" s="158">
        <f t="shared" ca="1" si="131"/>
        <v>0</v>
      </c>
      <c r="EL85" s="158">
        <f t="shared" ca="1" si="130"/>
        <v>0</v>
      </c>
      <c r="EM85" s="158">
        <f t="shared" ca="1" si="130"/>
        <v>0</v>
      </c>
      <c r="EN85" s="158">
        <f t="shared" ca="1" si="130"/>
        <v>0</v>
      </c>
      <c r="EO85" s="158">
        <f t="shared" ca="1" si="130"/>
        <v>0</v>
      </c>
      <c r="EP85" s="158">
        <f t="shared" ca="1" si="130"/>
        <v>0</v>
      </c>
      <c r="EQ85" s="158">
        <f t="shared" ca="1" si="130"/>
        <v>0</v>
      </c>
      <c r="ER85" s="158">
        <f t="shared" ca="1" si="130"/>
        <v>0</v>
      </c>
      <c r="ES85" s="158">
        <f t="shared" ca="1" si="130"/>
        <v>0</v>
      </c>
      <c r="ET85" s="158">
        <f t="shared" ca="1" si="130"/>
        <v>0</v>
      </c>
      <c r="EU85" s="160">
        <f t="shared" ca="1" si="219"/>
        <v>0</v>
      </c>
      <c r="EV85" s="158" t="str">
        <f t="shared" ca="1" si="129"/>
        <v/>
      </c>
      <c r="EW85" s="158" t="str">
        <f t="shared" ca="1" si="129"/>
        <v/>
      </c>
      <c r="EX85" s="158" t="str">
        <f t="shared" ca="1" si="129"/>
        <v/>
      </c>
      <c r="EY85" s="158" t="str">
        <f t="shared" ca="1" si="129"/>
        <v/>
      </c>
      <c r="EZ85" s="158" t="str">
        <f t="shared" ca="1" si="129"/>
        <v/>
      </c>
      <c r="FA85" s="158" t="str">
        <f t="shared" ca="1" si="129"/>
        <v/>
      </c>
      <c r="FB85" s="158" t="str">
        <f t="shared" ca="1" si="220"/>
        <v/>
      </c>
      <c r="FC85" s="158" t="str">
        <f t="shared" ca="1" si="220"/>
        <v/>
      </c>
      <c r="FD85" s="158" t="str">
        <f t="shared" ca="1" si="220"/>
        <v/>
      </c>
      <c r="FE85" s="158" t="str">
        <f t="shared" ca="1" si="220"/>
        <v/>
      </c>
      <c r="FF85" s="158" t="str">
        <f t="shared" ca="1" si="220"/>
        <v/>
      </c>
      <c r="FG85" s="158" t="str">
        <f t="shared" ca="1" si="220"/>
        <v/>
      </c>
      <c r="FH85" s="160">
        <f t="shared" ca="1" si="221"/>
        <v>0</v>
      </c>
      <c r="FI85" s="158">
        <f t="shared" ca="1" si="222"/>
        <v>0</v>
      </c>
      <c r="FJ85" s="159"/>
      <c r="FK85" s="158">
        <f t="shared" ca="1" si="223"/>
        <v>0</v>
      </c>
      <c r="FL85" s="158">
        <f t="shared" ca="1" si="224"/>
        <v>0</v>
      </c>
      <c r="FM85" s="158">
        <f t="shared" ca="1" si="225"/>
        <v>0</v>
      </c>
      <c r="FN85" s="158">
        <f t="shared" ca="1" si="226"/>
        <v>0</v>
      </c>
      <c r="FO85" s="159"/>
      <c r="FP85" s="164" t="str">
        <f t="shared" ca="1" si="147"/>
        <v/>
      </c>
      <c r="FQ85" s="214" t="str">
        <f t="shared" ca="1" si="227"/>
        <v/>
      </c>
      <c r="FR85" s="165" t="str">
        <f t="shared" ca="1" si="228"/>
        <v/>
      </c>
      <c r="FS85" s="166"/>
      <c r="FT85" s="167">
        <f t="shared" ca="1" si="148"/>
        <v>0</v>
      </c>
      <c r="FU85" s="168">
        <f t="shared" ca="1" si="149"/>
        <v>0</v>
      </c>
      <c r="FV85" s="168">
        <f t="shared" ca="1" si="150"/>
        <v>0</v>
      </c>
      <c r="FW85" s="168">
        <f t="shared" ca="1" si="151"/>
        <v>0</v>
      </c>
      <c r="FX85" s="168">
        <f t="shared" ca="1" si="152"/>
        <v>0</v>
      </c>
      <c r="FY85" s="168">
        <f t="shared" ca="1" si="153"/>
        <v>0</v>
      </c>
      <c r="FZ85" s="168">
        <f t="shared" ca="1" si="229"/>
        <v>0</v>
      </c>
      <c r="GA85" s="168">
        <f t="shared" ca="1" si="154"/>
        <v>0</v>
      </c>
      <c r="GB85" s="168">
        <f t="shared" ca="1" si="155"/>
        <v>0</v>
      </c>
      <c r="GC85" s="168">
        <f t="shared" ca="1" si="156"/>
        <v>0</v>
      </c>
      <c r="GD85" s="168">
        <f t="shared" ca="1" si="157"/>
        <v>0</v>
      </c>
      <c r="GE85" s="168">
        <f t="shared" ca="1" si="158"/>
        <v>0</v>
      </c>
      <c r="GF85" s="168">
        <f t="shared" ca="1" si="159"/>
        <v>0</v>
      </c>
      <c r="GG85" s="167">
        <f t="shared" ca="1" si="230"/>
        <v>0</v>
      </c>
      <c r="GH85" s="167">
        <f t="shared" ca="1" si="231"/>
        <v>0</v>
      </c>
      <c r="GI85" s="167">
        <f t="shared" ca="1" si="232"/>
        <v>0</v>
      </c>
      <c r="GJ85" s="167">
        <f t="shared" ca="1" si="233"/>
        <v>0</v>
      </c>
      <c r="GK85" s="167">
        <f t="shared" ca="1" si="234"/>
        <v>0</v>
      </c>
      <c r="GL85" s="163"/>
      <c r="GM85" s="169">
        <f t="shared" ca="1" si="160"/>
        <v>0</v>
      </c>
      <c r="GN85" s="169">
        <f t="shared" ca="1" si="161"/>
        <v>0</v>
      </c>
      <c r="GO85" s="169">
        <f t="shared" ca="1" si="162"/>
        <v>0</v>
      </c>
      <c r="GP85" s="169">
        <f t="shared" ca="1" si="163"/>
        <v>0</v>
      </c>
      <c r="GQ85" s="169">
        <f t="shared" ca="1" si="164"/>
        <v>0</v>
      </c>
      <c r="GR85" s="169">
        <f t="shared" ca="1" si="165"/>
        <v>0</v>
      </c>
      <c r="GS85" s="169">
        <f t="shared" ca="1" si="166"/>
        <v>0</v>
      </c>
      <c r="GT85" s="169">
        <f t="shared" ca="1" si="167"/>
        <v>0</v>
      </c>
      <c r="GU85" s="169">
        <f t="shared" ca="1" si="168"/>
        <v>0</v>
      </c>
      <c r="GV85" s="169">
        <f t="shared" ca="1" si="169"/>
        <v>0</v>
      </c>
      <c r="GW85" s="169">
        <f t="shared" ca="1" si="170"/>
        <v>0</v>
      </c>
      <c r="GX85" s="170">
        <f t="shared" ca="1" si="171"/>
        <v>0</v>
      </c>
      <c r="GY85" s="171">
        <f t="shared" ca="1" si="235"/>
        <v>0</v>
      </c>
      <c r="GZ85" s="171">
        <f t="shared" ca="1" si="236"/>
        <v>0</v>
      </c>
      <c r="HA85" s="172">
        <f t="shared" ca="1" si="237"/>
        <v>0</v>
      </c>
      <c r="HB85" s="216">
        <f t="shared" ca="1" si="238"/>
        <v>1</v>
      </c>
      <c r="HC85" s="172">
        <f t="shared" ca="1" si="239"/>
        <v>0</v>
      </c>
      <c r="HD85" s="173">
        <f t="shared" ca="1" si="172"/>
        <v>0</v>
      </c>
      <c r="HE85" s="174">
        <f t="shared" ca="1" si="173"/>
        <v>0</v>
      </c>
      <c r="HF85" s="175">
        <f t="shared" ca="1" si="174"/>
        <v>0</v>
      </c>
      <c r="HG85" s="176" t="str">
        <f t="shared" ca="1" si="240"/>
        <v/>
      </c>
      <c r="HH85" s="177">
        <f t="shared" ca="1" si="241"/>
        <v>0</v>
      </c>
      <c r="HI85" s="217" t="str">
        <f t="shared" ca="1" si="242"/>
        <v/>
      </c>
      <c r="HJ85" s="207">
        <f t="shared" ca="1" si="243"/>
        <v>0</v>
      </c>
      <c r="HK85" s="220">
        <f t="shared" ca="1" si="244"/>
        <v>1</v>
      </c>
      <c r="HL85" s="190">
        <f t="shared" ca="1" si="245"/>
        <v>0</v>
      </c>
      <c r="HN85" s="167" t="str">
        <f t="shared" ca="1" si="175"/>
        <v/>
      </c>
      <c r="HO85" s="167" t="str">
        <f t="shared" ca="1" si="175"/>
        <v/>
      </c>
      <c r="HP85" s="167" t="str">
        <f t="shared" ca="1" si="175"/>
        <v/>
      </c>
      <c r="HQ85" s="167" t="str">
        <f t="shared" ca="1" si="175"/>
        <v/>
      </c>
      <c r="HR85" s="167" t="str">
        <f t="shared" ca="1" si="175"/>
        <v/>
      </c>
      <c r="HS85" s="167" t="str">
        <f t="shared" ca="1" si="175"/>
        <v/>
      </c>
      <c r="HT85" s="167" t="str">
        <f t="shared" ca="1" si="176"/>
        <v/>
      </c>
      <c r="HU85" s="167" t="str">
        <f t="shared" ca="1" si="176"/>
        <v/>
      </c>
      <c r="HV85" s="167" t="str">
        <f t="shared" ca="1" si="176"/>
        <v/>
      </c>
      <c r="HW85" s="167" t="str">
        <f t="shared" ca="1" si="176"/>
        <v/>
      </c>
      <c r="HX85" s="167" t="str">
        <f t="shared" ca="1" si="176"/>
        <v/>
      </c>
      <c r="HY85" s="167" t="str">
        <f t="shared" ca="1" si="176"/>
        <v/>
      </c>
      <c r="HZ85" s="167">
        <f t="shared" ca="1" si="246"/>
        <v>0</v>
      </c>
      <c r="IA85" s="215">
        <f t="shared" ca="1" si="247"/>
        <v>0</v>
      </c>
    </row>
    <row r="86" spans="2:235" x14ac:dyDescent="0.15">
      <c r="B86" s="135">
        <v>72</v>
      </c>
      <c r="C86" s="492"/>
      <c r="D86" s="493"/>
      <c r="E86" s="498"/>
      <c r="F86" s="499"/>
      <c r="G86" s="18"/>
      <c r="H86" s="3"/>
      <c r="I86" s="3"/>
      <c r="J86" s="4"/>
      <c r="K86" s="492"/>
      <c r="L86" s="493"/>
      <c r="M86" s="200"/>
      <c r="N86" s="19"/>
      <c r="O86" s="11"/>
      <c r="P86" s="19"/>
      <c r="Q86" s="11"/>
      <c r="R86" s="3"/>
      <c r="S86" s="5"/>
      <c r="T86" s="6"/>
      <c r="U86" s="1"/>
      <c r="V86" s="8"/>
      <c r="W86" s="2"/>
      <c r="X86" s="8"/>
      <c r="Y86" s="9"/>
      <c r="Z86" s="10"/>
      <c r="AA86" s="9"/>
      <c r="AB86" s="10"/>
      <c r="AC86" s="9"/>
      <c r="AD86" s="10"/>
      <c r="AE86" s="9"/>
      <c r="AF86" s="10"/>
      <c r="AG86" s="9"/>
      <c r="AH86" s="10"/>
      <c r="AI86" s="9"/>
      <c r="AJ86" s="15"/>
      <c r="AK86" s="16"/>
      <c r="AL86" s="15"/>
      <c r="AM86" s="16"/>
      <c r="AN86" s="15"/>
      <c r="AO86" s="16"/>
      <c r="AP86" s="15"/>
      <c r="AQ86" s="16"/>
      <c r="AR86" s="15"/>
      <c r="AS86" s="16"/>
      <c r="AT86" s="15"/>
      <c r="AU86" s="16"/>
      <c r="AV86" s="206"/>
      <c r="AW86" s="202"/>
      <c r="AX86" s="12"/>
      <c r="AY86" s="19"/>
      <c r="AZ86" s="209"/>
      <c r="BA86" s="203"/>
      <c r="BB86" s="205" t="str">
        <f t="shared" ca="1" si="132"/>
        <v/>
      </c>
      <c r="BC86" s="201"/>
      <c r="BD86" s="201"/>
      <c r="BE86" s="136">
        <f t="shared" ca="1" si="177"/>
        <v>0</v>
      </c>
      <c r="BF86" s="137"/>
      <c r="BG86" s="138" t="str">
        <f t="shared" ca="1" si="178"/>
        <v>○</v>
      </c>
      <c r="BH86" s="138" t="str">
        <f t="shared" ca="1" si="179"/>
        <v/>
      </c>
      <c r="BI86" s="138"/>
      <c r="BJ86" s="138" t="str">
        <f t="shared" ca="1" si="180"/>
        <v/>
      </c>
      <c r="BK86" s="138" t="str">
        <f t="shared" ca="1" si="181"/>
        <v>○</v>
      </c>
      <c r="BL86" s="138"/>
      <c r="BM86" s="138"/>
      <c r="BN86" s="138" t="str">
        <f t="shared" ca="1" si="182"/>
        <v/>
      </c>
      <c r="BO86" s="138" t="str">
        <f t="shared" ca="1" si="183"/>
        <v>○</v>
      </c>
      <c r="BP86" s="138" t="str">
        <f t="shared" ca="1" si="184"/>
        <v/>
      </c>
      <c r="BQ86" s="138"/>
      <c r="BR86" s="178"/>
      <c r="BS86" s="180"/>
      <c r="BT86" s="180"/>
      <c r="BU86" s="180"/>
      <c r="BV86" s="180"/>
      <c r="BW86" s="180"/>
      <c r="BX86" s="180"/>
      <c r="BY86" s="180"/>
      <c r="BZ86" s="180"/>
      <c r="CA86" s="180"/>
      <c r="CB86" s="180"/>
      <c r="CC86" s="180"/>
      <c r="CD86" s="180"/>
      <c r="CE86" s="181"/>
      <c r="CF86" s="26">
        <v>85</v>
      </c>
      <c r="CG86" s="142">
        <f t="shared" ca="1" si="185"/>
        <v>72</v>
      </c>
      <c r="CH86" s="494">
        <f t="shared" ca="1" si="186"/>
        <v>0</v>
      </c>
      <c r="CI86" s="495"/>
      <c r="CJ86" s="496">
        <f t="shared" ca="1" si="187"/>
        <v>0</v>
      </c>
      <c r="CK86" s="497"/>
      <c r="CL86" s="143">
        <f t="shared" ca="1" si="188"/>
        <v>0</v>
      </c>
      <c r="CM86" s="142">
        <f t="shared" ca="1" si="189"/>
        <v>0</v>
      </c>
      <c r="CN86" s="144">
        <f t="shared" ca="1" si="190"/>
        <v>0</v>
      </c>
      <c r="CO86" s="145">
        <f t="shared" ca="1" si="191"/>
        <v>0</v>
      </c>
      <c r="CP86" s="494">
        <f t="shared" ca="1" si="192"/>
        <v>0</v>
      </c>
      <c r="CQ86" s="495"/>
      <c r="CR86" s="212">
        <f t="shared" ca="1" si="193"/>
        <v>1</v>
      </c>
      <c r="CS86" s="146">
        <f t="shared" ca="1" si="194"/>
        <v>0</v>
      </c>
      <c r="CT86" s="247">
        <f t="shared" ca="1" si="195"/>
        <v>12</v>
      </c>
      <c r="CU86" s="147">
        <f t="shared" ca="1" si="196"/>
        <v>0</v>
      </c>
      <c r="CV86" s="148">
        <f t="shared" ca="1" si="197"/>
        <v>0</v>
      </c>
      <c r="CW86" s="149">
        <f t="shared" ca="1" si="198"/>
        <v>0</v>
      </c>
      <c r="CX86" s="248">
        <f t="shared" ca="1" si="199"/>
        <v>0</v>
      </c>
      <c r="CY86" s="249">
        <f t="shared" ca="1" si="200"/>
        <v>0</v>
      </c>
      <c r="CZ86" s="142">
        <f t="shared" ca="1" si="201"/>
        <v>0</v>
      </c>
      <c r="DA86" s="150">
        <f t="shared" ca="1" si="202"/>
        <v>0</v>
      </c>
      <c r="DB86" s="149">
        <f t="shared" ca="1" si="203"/>
        <v>0</v>
      </c>
      <c r="DC86" s="149">
        <f t="shared" ca="1" si="204"/>
        <v>0</v>
      </c>
      <c r="DD86" s="142">
        <f t="shared" ca="1" si="205"/>
        <v>0</v>
      </c>
      <c r="DE86" s="213">
        <f t="shared" ca="1" si="206"/>
        <v>0</v>
      </c>
      <c r="DF86" s="142">
        <f t="shared" ca="1" si="207"/>
        <v>0</v>
      </c>
      <c r="DG86" s="151">
        <f t="shared" ca="1" si="208"/>
        <v>0</v>
      </c>
      <c r="DH86" s="152">
        <f t="shared" ca="1" si="209"/>
        <v>0</v>
      </c>
      <c r="DI86" s="213">
        <f t="shared" ca="1" si="210"/>
        <v>0</v>
      </c>
      <c r="DJ86" s="153"/>
      <c r="DK86" s="154">
        <f t="shared" ca="1" si="211"/>
        <v>0</v>
      </c>
      <c r="DL86" s="154">
        <f t="shared" ca="1" si="212"/>
        <v>0</v>
      </c>
      <c r="DM86" s="155">
        <f t="shared" ca="1" si="213"/>
        <v>0</v>
      </c>
      <c r="DN86" s="156">
        <f t="shared" ca="1" si="214"/>
        <v>1</v>
      </c>
      <c r="DO86" s="153"/>
      <c r="DP86" s="157">
        <f t="shared" ca="1" si="215"/>
        <v>0</v>
      </c>
      <c r="DQ86" s="158">
        <f t="shared" ca="1" si="216"/>
        <v>0</v>
      </c>
      <c r="DR86" s="158">
        <f t="shared" ca="1" si="133"/>
        <v>0</v>
      </c>
      <c r="DS86" s="158" t="str">
        <f t="shared" ca="1" si="217"/>
        <v/>
      </c>
      <c r="DT86" s="158">
        <f t="shared" ca="1" si="218"/>
        <v>0</v>
      </c>
      <c r="DU86" s="158" t="str">
        <f t="shared" ca="1" si="134"/>
        <v/>
      </c>
      <c r="DV86" s="159"/>
      <c r="DW86" s="157">
        <f t="shared" ca="1" si="135"/>
        <v>0</v>
      </c>
      <c r="DX86" s="151">
        <f t="shared" ca="1" si="136"/>
        <v>0</v>
      </c>
      <c r="DY86" s="151">
        <f t="shared" ca="1" si="137"/>
        <v>0</v>
      </c>
      <c r="DZ86" s="151">
        <f t="shared" ca="1" si="138"/>
        <v>0</v>
      </c>
      <c r="EA86" s="151">
        <f t="shared" ca="1" si="139"/>
        <v>0</v>
      </c>
      <c r="EB86" s="151">
        <f t="shared" ca="1" si="140"/>
        <v>0</v>
      </c>
      <c r="EC86" s="151">
        <f t="shared" ca="1" si="141"/>
        <v>0</v>
      </c>
      <c r="ED86" s="151">
        <f t="shared" ca="1" si="142"/>
        <v>0</v>
      </c>
      <c r="EE86" s="151">
        <f t="shared" ca="1" si="143"/>
        <v>0</v>
      </c>
      <c r="EF86" s="151">
        <f t="shared" ca="1" si="144"/>
        <v>0</v>
      </c>
      <c r="EG86" s="151">
        <f t="shared" ca="1" si="145"/>
        <v>0</v>
      </c>
      <c r="EH86" s="151">
        <f t="shared" ca="1" si="146"/>
        <v>0</v>
      </c>
      <c r="EI86" s="158">
        <f t="shared" ca="1" si="131"/>
        <v>0</v>
      </c>
      <c r="EJ86" s="158">
        <f t="shared" ca="1" si="131"/>
        <v>0</v>
      </c>
      <c r="EK86" s="158">
        <f t="shared" ca="1" si="131"/>
        <v>0</v>
      </c>
      <c r="EL86" s="158">
        <f t="shared" ca="1" si="130"/>
        <v>0</v>
      </c>
      <c r="EM86" s="158">
        <f t="shared" ca="1" si="130"/>
        <v>0</v>
      </c>
      <c r="EN86" s="158">
        <f t="shared" ca="1" si="130"/>
        <v>0</v>
      </c>
      <c r="EO86" s="158">
        <f t="shared" ca="1" si="130"/>
        <v>0</v>
      </c>
      <c r="EP86" s="158">
        <f t="shared" ca="1" si="130"/>
        <v>0</v>
      </c>
      <c r="EQ86" s="158">
        <f t="shared" ca="1" si="130"/>
        <v>0</v>
      </c>
      <c r="ER86" s="158">
        <f t="shared" ca="1" si="130"/>
        <v>0</v>
      </c>
      <c r="ES86" s="158">
        <f t="shared" ca="1" si="130"/>
        <v>0</v>
      </c>
      <c r="ET86" s="158">
        <f t="shared" ca="1" si="130"/>
        <v>0</v>
      </c>
      <c r="EU86" s="160">
        <f t="shared" ca="1" si="219"/>
        <v>0</v>
      </c>
      <c r="EV86" s="158" t="str">
        <f t="shared" ca="1" si="129"/>
        <v/>
      </c>
      <c r="EW86" s="158" t="str">
        <f t="shared" ca="1" si="129"/>
        <v/>
      </c>
      <c r="EX86" s="158" t="str">
        <f t="shared" ca="1" si="129"/>
        <v/>
      </c>
      <c r="EY86" s="158" t="str">
        <f t="shared" ca="1" si="129"/>
        <v/>
      </c>
      <c r="EZ86" s="158" t="str">
        <f t="shared" ca="1" si="129"/>
        <v/>
      </c>
      <c r="FA86" s="158" t="str">
        <f t="shared" ca="1" si="129"/>
        <v/>
      </c>
      <c r="FB86" s="158" t="str">
        <f t="shared" ca="1" si="220"/>
        <v/>
      </c>
      <c r="FC86" s="158" t="str">
        <f t="shared" ca="1" si="220"/>
        <v/>
      </c>
      <c r="FD86" s="158" t="str">
        <f t="shared" ca="1" si="220"/>
        <v/>
      </c>
      <c r="FE86" s="158" t="str">
        <f t="shared" ca="1" si="220"/>
        <v/>
      </c>
      <c r="FF86" s="158" t="str">
        <f t="shared" ca="1" si="220"/>
        <v/>
      </c>
      <c r="FG86" s="158" t="str">
        <f t="shared" ca="1" si="220"/>
        <v/>
      </c>
      <c r="FH86" s="160">
        <f t="shared" ca="1" si="221"/>
        <v>0</v>
      </c>
      <c r="FI86" s="158">
        <f t="shared" ca="1" si="222"/>
        <v>0</v>
      </c>
      <c r="FJ86" s="159"/>
      <c r="FK86" s="158">
        <f t="shared" ca="1" si="223"/>
        <v>0</v>
      </c>
      <c r="FL86" s="158">
        <f t="shared" ca="1" si="224"/>
        <v>0</v>
      </c>
      <c r="FM86" s="158">
        <f t="shared" ca="1" si="225"/>
        <v>0</v>
      </c>
      <c r="FN86" s="158">
        <f t="shared" ca="1" si="226"/>
        <v>0</v>
      </c>
      <c r="FO86" s="159"/>
      <c r="FP86" s="164" t="str">
        <f t="shared" ca="1" si="147"/>
        <v/>
      </c>
      <c r="FQ86" s="214" t="str">
        <f t="shared" ca="1" si="227"/>
        <v/>
      </c>
      <c r="FR86" s="165" t="str">
        <f t="shared" ca="1" si="228"/>
        <v/>
      </c>
      <c r="FS86" s="166"/>
      <c r="FT86" s="167">
        <f t="shared" ca="1" si="148"/>
        <v>0</v>
      </c>
      <c r="FU86" s="168">
        <f t="shared" ca="1" si="149"/>
        <v>0</v>
      </c>
      <c r="FV86" s="168">
        <f t="shared" ca="1" si="150"/>
        <v>0</v>
      </c>
      <c r="FW86" s="168">
        <f t="shared" ca="1" si="151"/>
        <v>0</v>
      </c>
      <c r="FX86" s="168">
        <f t="shared" ca="1" si="152"/>
        <v>0</v>
      </c>
      <c r="FY86" s="168">
        <f t="shared" ca="1" si="153"/>
        <v>0</v>
      </c>
      <c r="FZ86" s="168">
        <f t="shared" ca="1" si="229"/>
        <v>0</v>
      </c>
      <c r="GA86" s="168">
        <f t="shared" ca="1" si="154"/>
        <v>0</v>
      </c>
      <c r="GB86" s="168">
        <f t="shared" ca="1" si="155"/>
        <v>0</v>
      </c>
      <c r="GC86" s="168">
        <f t="shared" ca="1" si="156"/>
        <v>0</v>
      </c>
      <c r="GD86" s="168">
        <f t="shared" ca="1" si="157"/>
        <v>0</v>
      </c>
      <c r="GE86" s="168">
        <f t="shared" ca="1" si="158"/>
        <v>0</v>
      </c>
      <c r="GF86" s="168">
        <f t="shared" ca="1" si="159"/>
        <v>0</v>
      </c>
      <c r="GG86" s="167">
        <f t="shared" ca="1" si="230"/>
        <v>0</v>
      </c>
      <c r="GH86" s="167">
        <f t="shared" ca="1" si="231"/>
        <v>0</v>
      </c>
      <c r="GI86" s="167">
        <f t="shared" ca="1" si="232"/>
        <v>0</v>
      </c>
      <c r="GJ86" s="167">
        <f t="shared" ca="1" si="233"/>
        <v>0</v>
      </c>
      <c r="GK86" s="167">
        <f t="shared" ca="1" si="234"/>
        <v>0</v>
      </c>
      <c r="GL86" s="163"/>
      <c r="GM86" s="169">
        <f t="shared" ca="1" si="160"/>
        <v>0</v>
      </c>
      <c r="GN86" s="169">
        <f t="shared" ca="1" si="161"/>
        <v>0</v>
      </c>
      <c r="GO86" s="169">
        <f t="shared" ca="1" si="162"/>
        <v>0</v>
      </c>
      <c r="GP86" s="169">
        <f t="shared" ca="1" si="163"/>
        <v>0</v>
      </c>
      <c r="GQ86" s="169">
        <f t="shared" ca="1" si="164"/>
        <v>0</v>
      </c>
      <c r="GR86" s="169">
        <f t="shared" ca="1" si="165"/>
        <v>0</v>
      </c>
      <c r="GS86" s="169">
        <f t="shared" ca="1" si="166"/>
        <v>0</v>
      </c>
      <c r="GT86" s="169">
        <f t="shared" ca="1" si="167"/>
        <v>0</v>
      </c>
      <c r="GU86" s="169">
        <f t="shared" ca="1" si="168"/>
        <v>0</v>
      </c>
      <c r="GV86" s="169">
        <f t="shared" ca="1" si="169"/>
        <v>0</v>
      </c>
      <c r="GW86" s="169">
        <f t="shared" ca="1" si="170"/>
        <v>0</v>
      </c>
      <c r="GX86" s="170">
        <f t="shared" ca="1" si="171"/>
        <v>0</v>
      </c>
      <c r="GY86" s="171">
        <f t="shared" ca="1" si="235"/>
        <v>0</v>
      </c>
      <c r="GZ86" s="171">
        <f t="shared" ca="1" si="236"/>
        <v>0</v>
      </c>
      <c r="HA86" s="172">
        <f t="shared" ca="1" si="237"/>
        <v>0</v>
      </c>
      <c r="HB86" s="216">
        <f t="shared" ca="1" si="238"/>
        <v>1</v>
      </c>
      <c r="HC86" s="172">
        <f t="shared" ca="1" si="239"/>
        <v>0</v>
      </c>
      <c r="HD86" s="173">
        <f t="shared" ca="1" si="172"/>
        <v>0</v>
      </c>
      <c r="HE86" s="174">
        <f t="shared" ca="1" si="173"/>
        <v>0</v>
      </c>
      <c r="HF86" s="175">
        <f t="shared" ca="1" si="174"/>
        <v>0</v>
      </c>
      <c r="HG86" s="176" t="str">
        <f t="shared" ca="1" si="240"/>
        <v/>
      </c>
      <c r="HH86" s="177">
        <f t="shared" ca="1" si="241"/>
        <v>0</v>
      </c>
      <c r="HI86" s="217" t="str">
        <f t="shared" ca="1" si="242"/>
        <v/>
      </c>
      <c r="HJ86" s="207">
        <f t="shared" ca="1" si="243"/>
        <v>0</v>
      </c>
      <c r="HK86" s="220">
        <f t="shared" ca="1" si="244"/>
        <v>1</v>
      </c>
      <c r="HL86" s="190">
        <f t="shared" ca="1" si="245"/>
        <v>0</v>
      </c>
      <c r="HN86" s="167" t="str">
        <f t="shared" ca="1" si="175"/>
        <v/>
      </c>
      <c r="HO86" s="167" t="str">
        <f t="shared" ca="1" si="175"/>
        <v/>
      </c>
      <c r="HP86" s="167" t="str">
        <f t="shared" ca="1" si="175"/>
        <v/>
      </c>
      <c r="HQ86" s="167" t="str">
        <f t="shared" ca="1" si="175"/>
        <v/>
      </c>
      <c r="HR86" s="167" t="str">
        <f t="shared" ca="1" si="175"/>
        <v/>
      </c>
      <c r="HS86" s="167" t="str">
        <f t="shared" ca="1" si="175"/>
        <v/>
      </c>
      <c r="HT86" s="167" t="str">
        <f t="shared" ca="1" si="176"/>
        <v/>
      </c>
      <c r="HU86" s="167" t="str">
        <f t="shared" ca="1" si="176"/>
        <v/>
      </c>
      <c r="HV86" s="167" t="str">
        <f t="shared" ca="1" si="176"/>
        <v/>
      </c>
      <c r="HW86" s="167" t="str">
        <f t="shared" ca="1" si="176"/>
        <v/>
      </c>
      <c r="HX86" s="167" t="str">
        <f t="shared" ca="1" si="176"/>
        <v/>
      </c>
      <c r="HY86" s="167" t="str">
        <f t="shared" ca="1" si="176"/>
        <v/>
      </c>
      <c r="HZ86" s="167">
        <f t="shared" ca="1" si="246"/>
        <v>0</v>
      </c>
      <c r="IA86" s="215">
        <f t="shared" ca="1" si="247"/>
        <v>0</v>
      </c>
    </row>
    <row r="87" spans="2:235" x14ac:dyDescent="0.15">
      <c r="B87" s="135">
        <v>73</v>
      </c>
      <c r="C87" s="492"/>
      <c r="D87" s="493"/>
      <c r="E87" s="498"/>
      <c r="F87" s="499"/>
      <c r="G87" s="18"/>
      <c r="H87" s="3"/>
      <c r="I87" s="3"/>
      <c r="J87" s="4"/>
      <c r="K87" s="492"/>
      <c r="L87" s="493"/>
      <c r="M87" s="200"/>
      <c r="N87" s="19"/>
      <c r="O87" s="11"/>
      <c r="P87" s="19"/>
      <c r="Q87" s="11"/>
      <c r="R87" s="3"/>
      <c r="S87" s="5"/>
      <c r="T87" s="6"/>
      <c r="U87" s="1"/>
      <c r="V87" s="8"/>
      <c r="W87" s="2"/>
      <c r="X87" s="8"/>
      <c r="Y87" s="9"/>
      <c r="Z87" s="10"/>
      <c r="AA87" s="9"/>
      <c r="AB87" s="10"/>
      <c r="AC87" s="9"/>
      <c r="AD87" s="10"/>
      <c r="AE87" s="9"/>
      <c r="AF87" s="10"/>
      <c r="AG87" s="9"/>
      <c r="AH87" s="10"/>
      <c r="AI87" s="9"/>
      <c r="AJ87" s="15"/>
      <c r="AK87" s="16"/>
      <c r="AL87" s="15"/>
      <c r="AM87" s="16"/>
      <c r="AN87" s="15"/>
      <c r="AO87" s="16"/>
      <c r="AP87" s="15"/>
      <c r="AQ87" s="16"/>
      <c r="AR87" s="15"/>
      <c r="AS87" s="16"/>
      <c r="AT87" s="15"/>
      <c r="AU87" s="16"/>
      <c r="AV87" s="206"/>
      <c r="AW87" s="202"/>
      <c r="AX87" s="12"/>
      <c r="AY87" s="19"/>
      <c r="AZ87" s="209"/>
      <c r="BA87" s="203"/>
      <c r="BB87" s="205" t="str">
        <f t="shared" ca="1" si="132"/>
        <v/>
      </c>
      <c r="BC87" s="201"/>
      <c r="BD87" s="201"/>
      <c r="BE87" s="136">
        <f t="shared" ca="1" si="177"/>
        <v>0</v>
      </c>
      <c r="BF87" s="137"/>
      <c r="BG87" s="138" t="str">
        <f t="shared" ca="1" si="178"/>
        <v>○</v>
      </c>
      <c r="BH87" s="138" t="str">
        <f t="shared" ca="1" si="179"/>
        <v/>
      </c>
      <c r="BI87" s="138"/>
      <c r="BJ87" s="138" t="str">
        <f t="shared" ca="1" si="180"/>
        <v/>
      </c>
      <c r="BK87" s="138" t="str">
        <f t="shared" ca="1" si="181"/>
        <v>○</v>
      </c>
      <c r="BL87" s="138"/>
      <c r="BM87" s="138"/>
      <c r="BN87" s="138" t="str">
        <f t="shared" ca="1" si="182"/>
        <v/>
      </c>
      <c r="BO87" s="138" t="str">
        <f t="shared" ca="1" si="183"/>
        <v>○</v>
      </c>
      <c r="BP87" s="138" t="str">
        <f t="shared" ca="1" si="184"/>
        <v/>
      </c>
      <c r="BQ87" s="138"/>
      <c r="BR87" s="178"/>
      <c r="BS87" s="180"/>
      <c r="BT87" s="180"/>
      <c r="BU87" s="180"/>
      <c r="BV87" s="180"/>
      <c r="BW87" s="180"/>
      <c r="BX87" s="180"/>
      <c r="BY87" s="180"/>
      <c r="BZ87" s="180"/>
      <c r="CA87" s="180"/>
      <c r="CB87" s="180"/>
      <c r="CC87" s="180"/>
      <c r="CD87" s="180"/>
      <c r="CE87" s="181"/>
      <c r="CF87" s="26">
        <v>86</v>
      </c>
      <c r="CG87" s="142">
        <f t="shared" ca="1" si="185"/>
        <v>73</v>
      </c>
      <c r="CH87" s="494">
        <f t="shared" ca="1" si="186"/>
        <v>0</v>
      </c>
      <c r="CI87" s="495"/>
      <c r="CJ87" s="496">
        <f t="shared" ca="1" si="187"/>
        <v>0</v>
      </c>
      <c r="CK87" s="497"/>
      <c r="CL87" s="143">
        <f t="shared" ca="1" si="188"/>
        <v>0</v>
      </c>
      <c r="CM87" s="142">
        <f t="shared" ca="1" si="189"/>
        <v>0</v>
      </c>
      <c r="CN87" s="144">
        <f t="shared" ca="1" si="190"/>
        <v>0</v>
      </c>
      <c r="CO87" s="145">
        <f t="shared" ca="1" si="191"/>
        <v>0</v>
      </c>
      <c r="CP87" s="494">
        <f t="shared" ca="1" si="192"/>
        <v>0</v>
      </c>
      <c r="CQ87" s="495"/>
      <c r="CR87" s="212">
        <f t="shared" ca="1" si="193"/>
        <v>1</v>
      </c>
      <c r="CS87" s="146">
        <f t="shared" ca="1" si="194"/>
        <v>0</v>
      </c>
      <c r="CT87" s="247">
        <f t="shared" ca="1" si="195"/>
        <v>12</v>
      </c>
      <c r="CU87" s="147">
        <f t="shared" ca="1" si="196"/>
        <v>0</v>
      </c>
      <c r="CV87" s="148">
        <f t="shared" ca="1" si="197"/>
        <v>0</v>
      </c>
      <c r="CW87" s="149">
        <f t="shared" ca="1" si="198"/>
        <v>0</v>
      </c>
      <c r="CX87" s="248">
        <f t="shared" ca="1" si="199"/>
        <v>0</v>
      </c>
      <c r="CY87" s="249">
        <f t="shared" ca="1" si="200"/>
        <v>0</v>
      </c>
      <c r="CZ87" s="142">
        <f t="shared" ca="1" si="201"/>
        <v>0</v>
      </c>
      <c r="DA87" s="150">
        <f t="shared" ca="1" si="202"/>
        <v>0</v>
      </c>
      <c r="DB87" s="149">
        <f t="shared" ca="1" si="203"/>
        <v>0</v>
      </c>
      <c r="DC87" s="149">
        <f t="shared" ca="1" si="204"/>
        <v>0</v>
      </c>
      <c r="DD87" s="142">
        <f t="shared" ca="1" si="205"/>
        <v>0</v>
      </c>
      <c r="DE87" s="213">
        <f t="shared" ca="1" si="206"/>
        <v>0</v>
      </c>
      <c r="DF87" s="142">
        <f t="shared" ca="1" si="207"/>
        <v>0</v>
      </c>
      <c r="DG87" s="151">
        <f t="shared" ca="1" si="208"/>
        <v>0</v>
      </c>
      <c r="DH87" s="152">
        <f t="shared" ca="1" si="209"/>
        <v>0</v>
      </c>
      <c r="DI87" s="213">
        <f t="shared" ca="1" si="210"/>
        <v>0</v>
      </c>
      <c r="DJ87" s="153"/>
      <c r="DK87" s="154">
        <f t="shared" ca="1" si="211"/>
        <v>0</v>
      </c>
      <c r="DL87" s="154">
        <f t="shared" ca="1" si="212"/>
        <v>0</v>
      </c>
      <c r="DM87" s="155">
        <f t="shared" ca="1" si="213"/>
        <v>0</v>
      </c>
      <c r="DN87" s="156">
        <f t="shared" ca="1" si="214"/>
        <v>1</v>
      </c>
      <c r="DO87" s="153"/>
      <c r="DP87" s="157">
        <f t="shared" ca="1" si="215"/>
        <v>0</v>
      </c>
      <c r="DQ87" s="158">
        <f t="shared" ca="1" si="216"/>
        <v>0</v>
      </c>
      <c r="DR87" s="158">
        <f t="shared" ca="1" si="133"/>
        <v>0</v>
      </c>
      <c r="DS87" s="158" t="str">
        <f t="shared" ca="1" si="217"/>
        <v/>
      </c>
      <c r="DT87" s="158">
        <f t="shared" ca="1" si="218"/>
        <v>0</v>
      </c>
      <c r="DU87" s="158" t="str">
        <f t="shared" ca="1" si="134"/>
        <v/>
      </c>
      <c r="DV87" s="159"/>
      <c r="DW87" s="157">
        <f t="shared" ca="1" si="135"/>
        <v>0</v>
      </c>
      <c r="DX87" s="151">
        <f t="shared" ca="1" si="136"/>
        <v>0</v>
      </c>
      <c r="DY87" s="151">
        <f t="shared" ca="1" si="137"/>
        <v>0</v>
      </c>
      <c r="DZ87" s="151">
        <f t="shared" ca="1" si="138"/>
        <v>0</v>
      </c>
      <c r="EA87" s="151">
        <f t="shared" ca="1" si="139"/>
        <v>0</v>
      </c>
      <c r="EB87" s="151">
        <f t="shared" ca="1" si="140"/>
        <v>0</v>
      </c>
      <c r="EC87" s="151">
        <f t="shared" ca="1" si="141"/>
        <v>0</v>
      </c>
      <c r="ED87" s="151">
        <f t="shared" ca="1" si="142"/>
        <v>0</v>
      </c>
      <c r="EE87" s="151">
        <f t="shared" ca="1" si="143"/>
        <v>0</v>
      </c>
      <c r="EF87" s="151">
        <f t="shared" ca="1" si="144"/>
        <v>0</v>
      </c>
      <c r="EG87" s="151">
        <f t="shared" ca="1" si="145"/>
        <v>0</v>
      </c>
      <c r="EH87" s="151">
        <f t="shared" ca="1" si="146"/>
        <v>0</v>
      </c>
      <c r="EI87" s="158">
        <f t="shared" ca="1" si="131"/>
        <v>0</v>
      </c>
      <c r="EJ87" s="158">
        <f t="shared" ca="1" si="131"/>
        <v>0</v>
      </c>
      <c r="EK87" s="158">
        <f t="shared" ca="1" si="131"/>
        <v>0</v>
      </c>
      <c r="EL87" s="158">
        <f t="shared" ca="1" si="130"/>
        <v>0</v>
      </c>
      <c r="EM87" s="158">
        <f t="shared" ca="1" si="130"/>
        <v>0</v>
      </c>
      <c r="EN87" s="158">
        <f t="shared" ca="1" si="130"/>
        <v>0</v>
      </c>
      <c r="EO87" s="158">
        <f t="shared" ca="1" si="130"/>
        <v>0</v>
      </c>
      <c r="EP87" s="158">
        <f t="shared" ca="1" si="130"/>
        <v>0</v>
      </c>
      <c r="EQ87" s="158">
        <f t="shared" ca="1" si="130"/>
        <v>0</v>
      </c>
      <c r="ER87" s="158">
        <f t="shared" ca="1" si="130"/>
        <v>0</v>
      </c>
      <c r="ES87" s="158">
        <f t="shared" ca="1" si="130"/>
        <v>0</v>
      </c>
      <c r="ET87" s="158">
        <f t="shared" ca="1" si="130"/>
        <v>0</v>
      </c>
      <c r="EU87" s="160">
        <f t="shared" ca="1" si="219"/>
        <v>0</v>
      </c>
      <c r="EV87" s="158" t="str">
        <f t="shared" ca="1" si="129"/>
        <v/>
      </c>
      <c r="EW87" s="158" t="str">
        <f t="shared" ca="1" si="129"/>
        <v/>
      </c>
      <c r="EX87" s="158" t="str">
        <f t="shared" ca="1" si="129"/>
        <v/>
      </c>
      <c r="EY87" s="158" t="str">
        <f t="shared" ca="1" si="129"/>
        <v/>
      </c>
      <c r="EZ87" s="158" t="str">
        <f t="shared" ca="1" si="129"/>
        <v/>
      </c>
      <c r="FA87" s="158" t="str">
        <f t="shared" ca="1" si="129"/>
        <v/>
      </c>
      <c r="FB87" s="158" t="str">
        <f t="shared" ca="1" si="220"/>
        <v/>
      </c>
      <c r="FC87" s="158" t="str">
        <f t="shared" ca="1" si="220"/>
        <v/>
      </c>
      <c r="FD87" s="158" t="str">
        <f t="shared" ca="1" si="220"/>
        <v/>
      </c>
      <c r="FE87" s="158" t="str">
        <f t="shared" ca="1" si="220"/>
        <v/>
      </c>
      <c r="FF87" s="158" t="str">
        <f t="shared" ca="1" si="220"/>
        <v/>
      </c>
      <c r="FG87" s="158" t="str">
        <f t="shared" ca="1" si="220"/>
        <v/>
      </c>
      <c r="FH87" s="160">
        <f t="shared" ca="1" si="221"/>
        <v>0</v>
      </c>
      <c r="FI87" s="158">
        <f t="shared" ca="1" si="222"/>
        <v>0</v>
      </c>
      <c r="FJ87" s="159"/>
      <c r="FK87" s="158">
        <f t="shared" ca="1" si="223"/>
        <v>0</v>
      </c>
      <c r="FL87" s="158">
        <f t="shared" ca="1" si="224"/>
        <v>0</v>
      </c>
      <c r="FM87" s="158">
        <f t="shared" ca="1" si="225"/>
        <v>0</v>
      </c>
      <c r="FN87" s="158">
        <f t="shared" ca="1" si="226"/>
        <v>0</v>
      </c>
      <c r="FO87" s="159"/>
      <c r="FP87" s="164" t="str">
        <f t="shared" ca="1" si="147"/>
        <v/>
      </c>
      <c r="FQ87" s="214" t="str">
        <f t="shared" ca="1" si="227"/>
        <v/>
      </c>
      <c r="FR87" s="165" t="str">
        <f t="shared" ca="1" si="228"/>
        <v/>
      </c>
      <c r="FS87" s="166"/>
      <c r="FT87" s="167">
        <f t="shared" ca="1" si="148"/>
        <v>0</v>
      </c>
      <c r="FU87" s="168">
        <f t="shared" ca="1" si="149"/>
        <v>0</v>
      </c>
      <c r="FV87" s="168">
        <f t="shared" ca="1" si="150"/>
        <v>0</v>
      </c>
      <c r="FW87" s="168">
        <f t="shared" ca="1" si="151"/>
        <v>0</v>
      </c>
      <c r="FX87" s="168">
        <f t="shared" ca="1" si="152"/>
        <v>0</v>
      </c>
      <c r="FY87" s="168">
        <f t="shared" ca="1" si="153"/>
        <v>0</v>
      </c>
      <c r="FZ87" s="168">
        <f t="shared" ca="1" si="229"/>
        <v>0</v>
      </c>
      <c r="GA87" s="168">
        <f t="shared" ca="1" si="154"/>
        <v>0</v>
      </c>
      <c r="GB87" s="168">
        <f t="shared" ca="1" si="155"/>
        <v>0</v>
      </c>
      <c r="GC87" s="168">
        <f t="shared" ca="1" si="156"/>
        <v>0</v>
      </c>
      <c r="GD87" s="168">
        <f t="shared" ca="1" si="157"/>
        <v>0</v>
      </c>
      <c r="GE87" s="168">
        <f t="shared" ca="1" si="158"/>
        <v>0</v>
      </c>
      <c r="GF87" s="168">
        <f t="shared" ca="1" si="159"/>
        <v>0</v>
      </c>
      <c r="GG87" s="167">
        <f t="shared" ca="1" si="230"/>
        <v>0</v>
      </c>
      <c r="GH87" s="167">
        <f t="shared" ca="1" si="231"/>
        <v>0</v>
      </c>
      <c r="GI87" s="167">
        <f t="shared" ca="1" si="232"/>
        <v>0</v>
      </c>
      <c r="GJ87" s="167">
        <f t="shared" ca="1" si="233"/>
        <v>0</v>
      </c>
      <c r="GK87" s="167">
        <f t="shared" ca="1" si="234"/>
        <v>0</v>
      </c>
      <c r="GL87" s="163"/>
      <c r="GM87" s="169">
        <f t="shared" ca="1" si="160"/>
        <v>0</v>
      </c>
      <c r="GN87" s="169">
        <f t="shared" ca="1" si="161"/>
        <v>0</v>
      </c>
      <c r="GO87" s="169">
        <f t="shared" ca="1" si="162"/>
        <v>0</v>
      </c>
      <c r="GP87" s="169">
        <f t="shared" ca="1" si="163"/>
        <v>0</v>
      </c>
      <c r="GQ87" s="169">
        <f t="shared" ca="1" si="164"/>
        <v>0</v>
      </c>
      <c r="GR87" s="169">
        <f t="shared" ca="1" si="165"/>
        <v>0</v>
      </c>
      <c r="GS87" s="169">
        <f t="shared" ca="1" si="166"/>
        <v>0</v>
      </c>
      <c r="GT87" s="169">
        <f t="shared" ca="1" si="167"/>
        <v>0</v>
      </c>
      <c r="GU87" s="169">
        <f t="shared" ca="1" si="168"/>
        <v>0</v>
      </c>
      <c r="GV87" s="169">
        <f t="shared" ca="1" si="169"/>
        <v>0</v>
      </c>
      <c r="GW87" s="169">
        <f t="shared" ca="1" si="170"/>
        <v>0</v>
      </c>
      <c r="GX87" s="170">
        <f t="shared" ca="1" si="171"/>
        <v>0</v>
      </c>
      <c r="GY87" s="171">
        <f t="shared" ca="1" si="235"/>
        <v>0</v>
      </c>
      <c r="GZ87" s="171">
        <f t="shared" ca="1" si="236"/>
        <v>0</v>
      </c>
      <c r="HA87" s="172">
        <f t="shared" ca="1" si="237"/>
        <v>0</v>
      </c>
      <c r="HB87" s="216">
        <f t="shared" ca="1" si="238"/>
        <v>1</v>
      </c>
      <c r="HC87" s="172">
        <f t="shared" ca="1" si="239"/>
        <v>0</v>
      </c>
      <c r="HD87" s="173">
        <f t="shared" ca="1" si="172"/>
        <v>0</v>
      </c>
      <c r="HE87" s="174">
        <f t="shared" ca="1" si="173"/>
        <v>0</v>
      </c>
      <c r="HF87" s="175">
        <f t="shared" ca="1" si="174"/>
        <v>0</v>
      </c>
      <c r="HG87" s="176" t="str">
        <f t="shared" ca="1" si="240"/>
        <v/>
      </c>
      <c r="HH87" s="177">
        <f t="shared" ca="1" si="241"/>
        <v>0</v>
      </c>
      <c r="HI87" s="217" t="str">
        <f t="shared" ca="1" si="242"/>
        <v/>
      </c>
      <c r="HJ87" s="207">
        <f t="shared" ca="1" si="243"/>
        <v>0</v>
      </c>
      <c r="HK87" s="220">
        <f t="shared" ca="1" si="244"/>
        <v>1</v>
      </c>
      <c r="HL87" s="190">
        <f t="shared" ca="1" si="245"/>
        <v>0</v>
      </c>
      <c r="HN87" s="167" t="str">
        <f t="shared" ca="1" si="175"/>
        <v/>
      </c>
      <c r="HO87" s="167" t="str">
        <f t="shared" ca="1" si="175"/>
        <v/>
      </c>
      <c r="HP87" s="167" t="str">
        <f t="shared" ca="1" si="175"/>
        <v/>
      </c>
      <c r="HQ87" s="167" t="str">
        <f t="shared" ca="1" si="175"/>
        <v/>
      </c>
      <c r="HR87" s="167" t="str">
        <f t="shared" ca="1" si="175"/>
        <v/>
      </c>
      <c r="HS87" s="167" t="str">
        <f t="shared" ca="1" si="175"/>
        <v/>
      </c>
      <c r="HT87" s="167" t="str">
        <f t="shared" ca="1" si="176"/>
        <v/>
      </c>
      <c r="HU87" s="167" t="str">
        <f t="shared" ca="1" si="176"/>
        <v/>
      </c>
      <c r="HV87" s="167" t="str">
        <f t="shared" ca="1" si="176"/>
        <v/>
      </c>
      <c r="HW87" s="167" t="str">
        <f t="shared" ca="1" si="176"/>
        <v/>
      </c>
      <c r="HX87" s="167" t="str">
        <f t="shared" ca="1" si="176"/>
        <v/>
      </c>
      <c r="HY87" s="167" t="str">
        <f t="shared" ca="1" si="176"/>
        <v/>
      </c>
      <c r="HZ87" s="167">
        <f t="shared" ca="1" si="246"/>
        <v>0</v>
      </c>
      <c r="IA87" s="215">
        <f t="shared" ca="1" si="247"/>
        <v>0</v>
      </c>
    </row>
    <row r="88" spans="2:235" x14ac:dyDescent="0.15">
      <c r="B88" s="135">
        <v>74</v>
      </c>
      <c r="C88" s="492"/>
      <c r="D88" s="493"/>
      <c r="E88" s="498"/>
      <c r="F88" s="499"/>
      <c r="G88" s="18"/>
      <c r="H88" s="3"/>
      <c r="I88" s="3"/>
      <c r="J88" s="4"/>
      <c r="K88" s="492"/>
      <c r="L88" s="493"/>
      <c r="M88" s="200"/>
      <c r="N88" s="19"/>
      <c r="O88" s="11"/>
      <c r="P88" s="19"/>
      <c r="Q88" s="11"/>
      <c r="R88" s="3"/>
      <c r="S88" s="5"/>
      <c r="T88" s="6"/>
      <c r="U88" s="1"/>
      <c r="V88" s="8"/>
      <c r="W88" s="2"/>
      <c r="X88" s="8"/>
      <c r="Y88" s="9"/>
      <c r="Z88" s="10"/>
      <c r="AA88" s="9"/>
      <c r="AB88" s="10"/>
      <c r="AC88" s="9"/>
      <c r="AD88" s="10"/>
      <c r="AE88" s="9"/>
      <c r="AF88" s="10"/>
      <c r="AG88" s="9"/>
      <c r="AH88" s="10"/>
      <c r="AI88" s="9"/>
      <c r="AJ88" s="15"/>
      <c r="AK88" s="16"/>
      <c r="AL88" s="15"/>
      <c r="AM88" s="16"/>
      <c r="AN88" s="15"/>
      <c r="AO88" s="16"/>
      <c r="AP88" s="15"/>
      <c r="AQ88" s="16"/>
      <c r="AR88" s="15"/>
      <c r="AS88" s="16"/>
      <c r="AT88" s="15"/>
      <c r="AU88" s="16"/>
      <c r="AV88" s="206"/>
      <c r="AW88" s="202"/>
      <c r="AX88" s="12"/>
      <c r="AY88" s="19"/>
      <c r="AZ88" s="209"/>
      <c r="BA88" s="203"/>
      <c r="BB88" s="205" t="str">
        <f t="shared" ca="1" si="132"/>
        <v/>
      </c>
      <c r="BC88" s="201"/>
      <c r="BD88" s="201"/>
      <c r="BE88" s="136">
        <f t="shared" ca="1" si="177"/>
        <v>0</v>
      </c>
      <c r="BF88" s="137"/>
      <c r="BG88" s="138" t="str">
        <f t="shared" ca="1" si="178"/>
        <v>○</v>
      </c>
      <c r="BH88" s="138" t="str">
        <f t="shared" ca="1" si="179"/>
        <v/>
      </c>
      <c r="BI88" s="138"/>
      <c r="BJ88" s="138" t="str">
        <f t="shared" ca="1" si="180"/>
        <v/>
      </c>
      <c r="BK88" s="138" t="str">
        <f t="shared" ca="1" si="181"/>
        <v>○</v>
      </c>
      <c r="BL88" s="138"/>
      <c r="BM88" s="138"/>
      <c r="BN88" s="138" t="str">
        <f t="shared" ca="1" si="182"/>
        <v/>
      </c>
      <c r="BO88" s="138" t="str">
        <f t="shared" ca="1" si="183"/>
        <v>○</v>
      </c>
      <c r="BP88" s="138" t="str">
        <f t="shared" ca="1" si="184"/>
        <v/>
      </c>
      <c r="BQ88" s="138"/>
      <c r="BR88" s="178"/>
      <c r="BS88" s="180"/>
      <c r="BT88" s="180"/>
      <c r="BU88" s="180"/>
      <c r="BV88" s="180"/>
      <c r="BW88" s="180"/>
      <c r="BX88" s="180"/>
      <c r="BY88" s="180"/>
      <c r="BZ88" s="180"/>
      <c r="CA88" s="180"/>
      <c r="CB88" s="180"/>
      <c r="CC88" s="180"/>
      <c r="CD88" s="180"/>
      <c r="CE88" s="181"/>
      <c r="CF88" s="26">
        <v>87</v>
      </c>
      <c r="CG88" s="142">
        <f t="shared" ca="1" si="185"/>
        <v>74</v>
      </c>
      <c r="CH88" s="494">
        <f t="shared" ca="1" si="186"/>
        <v>0</v>
      </c>
      <c r="CI88" s="495"/>
      <c r="CJ88" s="496">
        <f t="shared" ca="1" si="187"/>
        <v>0</v>
      </c>
      <c r="CK88" s="497"/>
      <c r="CL88" s="143">
        <f t="shared" ca="1" si="188"/>
        <v>0</v>
      </c>
      <c r="CM88" s="142">
        <f t="shared" ca="1" si="189"/>
        <v>0</v>
      </c>
      <c r="CN88" s="144">
        <f t="shared" ca="1" si="190"/>
        <v>0</v>
      </c>
      <c r="CO88" s="145">
        <f t="shared" ca="1" si="191"/>
        <v>0</v>
      </c>
      <c r="CP88" s="494">
        <f t="shared" ca="1" si="192"/>
        <v>0</v>
      </c>
      <c r="CQ88" s="495"/>
      <c r="CR88" s="212">
        <f t="shared" ca="1" si="193"/>
        <v>1</v>
      </c>
      <c r="CS88" s="146">
        <f t="shared" ca="1" si="194"/>
        <v>0</v>
      </c>
      <c r="CT88" s="247">
        <f t="shared" ca="1" si="195"/>
        <v>12</v>
      </c>
      <c r="CU88" s="147">
        <f t="shared" ca="1" si="196"/>
        <v>0</v>
      </c>
      <c r="CV88" s="148">
        <f t="shared" ca="1" si="197"/>
        <v>0</v>
      </c>
      <c r="CW88" s="149">
        <f t="shared" ca="1" si="198"/>
        <v>0</v>
      </c>
      <c r="CX88" s="248">
        <f t="shared" ca="1" si="199"/>
        <v>0</v>
      </c>
      <c r="CY88" s="249">
        <f t="shared" ca="1" si="200"/>
        <v>0</v>
      </c>
      <c r="CZ88" s="142">
        <f t="shared" ca="1" si="201"/>
        <v>0</v>
      </c>
      <c r="DA88" s="150">
        <f t="shared" ca="1" si="202"/>
        <v>0</v>
      </c>
      <c r="DB88" s="149">
        <f t="shared" ca="1" si="203"/>
        <v>0</v>
      </c>
      <c r="DC88" s="149">
        <f t="shared" ca="1" si="204"/>
        <v>0</v>
      </c>
      <c r="DD88" s="142">
        <f t="shared" ca="1" si="205"/>
        <v>0</v>
      </c>
      <c r="DE88" s="213">
        <f t="shared" ca="1" si="206"/>
        <v>0</v>
      </c>
      <c r="DF88" s="142">
        <f t="shared" ca="1" si="207"/>
        <v>0</v>
      </c>
      <c r="DG88" s="151">
        <f t="shared" ca="1" si="208"/>
        <v>0</v>
      </c>
      <c r="DH88" s="152">
        <f t="shared" ca="1" si="209"/>
        <v>0</v>
      </c>
      <c r="DI88" s="213">
        <f t="shared" ca="1" si="210"/>
        <v>0</v>
      </c>
      <c r="DJ88" s="153"/>
      <c r="DK88" s="154">
        <f t="shared" ca="1" si="211"/>
        <v>0</v>
      </c>
      <c r="DL88" s="154">
        <f t="shared" ca="1" si="212"/>
        <v>0</v>
      </c>
      <c r="DM88" s="155">
        <f t="shared" ca="1" si="213"/>
        <v>0</v>
      </c>
      <c r="DN88" s="156">
        <f t="shared" ca="1" si="214"/>
        <v>1</v>
      </c>
      <c r="DO88" s="153"/>
      <c r="DP88" s="157">
        <f t="shared" ca="1" si="215"/>
        <v>0</v>
      </c>
      <c r="DQ88" s="158">
        <f t="shared" ca="1" si="216"/>
        <v>0</v>
      </c>
      <c r="DR88" s="158">
        <f t="shared" ca="1" si="133"/>
        <v>0</v>
      </c>
      <c r="DS88" s="158" t="str">
        <f t="shared" ca="1" si="217"/>
        <v/>
      </c>
      <c r="DT88" s="158">
        <f t="shared" ca="1" si="218"/>
        <v>0</v>
      </c>
      <c r="DU88" s="158" t="str">
        <f t="shared" ca="1" si="134"/>
        <v/>
      </c>
      <c r="DV88" s="159"/>
      <c r="DW88" s="157">
        <f t="shared" ca="1" si="135"/>
        <v>0</v>
      </c>
      <c r="DX88" s="151">
        <f t="shared" ca="1" si="136"/>
        <v>0</v>
      </c>
      <c r="DY88" s="151">
        <f t="shared" ca="1" si="137"/>
        <v>0</v>
      </c>
      <c r="DZ88" s="151">
        <f t="shared" ca="1" si="138"/>
        <v>0</v>
      </c>
      <c r="EA88" s="151">
        <f t="shared" ca="1" si="139"/>
        <v>0</v>
      </c>
      <c r="EB88" s="151">
        <f t="shared" ca="1" si="140"/>
        <v>0</v>
      </c>
      <c r="EC88" s="151">
        <f t="shared" ca="1" si="141"/>
        <v>0</v>
      </c>
      <c r="ED88" s="151">
        <f t="shared" ca="1" si="142"/>
        <v>0</v>
      </c>
      <c r="EE88" s="151">
        <f t="shared" ca="1" si="143"/>
        <v>0</v>
      </c>
      <c r="EF88" s="151">
        <f t="shared" ca="1" si="144"/>
        <v>0</v>
      </c>
      <c r="EG88" s="151">
        <f t="shared" ca="1" si="145"/>
        <v>0</v>
      </c>
      <c r="EH88" s="151">
        <f t="shared" ca="1" si="146"/>
        <v>0</v>
      </c>
      <c r="EI88" s="158">
        <f t="shared" ca="1" si="131"/>
        <v>0</v>
      </c>
      <c r="EJ88" s="158">
        <f t="shared" ca="1" si="131"/>
        <v>0</v>
      </c>
      <c r="EK88" s="158">
        <f t="shared" ca="1" si="131"/>
        <v>0</v>
      </c>
      <c r="EL88" s="158">
        <f t="shared" ca="1" si="130"/>
        <v>0</v>
      </c>
      <c r="EM88" s="158">
        <f t="shared" ca="1" si="130"/>
        <v>0</v>
      </c>
      <c r="EN88" s="158">
        <f t="shared" ca="1" si="130"/>
        <v>0</v>
      </c>
      <c r="EO88" s="158">
        <f t="shared" ca="1" si="130"/>
        <v>0</v>
      </c>
      <c r="EP88" s="158">
        <f t="shared" ca="1" si="130"/>
        <v>0</v>
      </c>
      <c r="EQ88" s="158">
        <f t="shared" ca="1" si="130"/>
        <v>0</v>
      </c>
      <c r="ER88" s="158">
        <f t="shared" ca="1" si="130"/>
        <v>0</v>
      </c>
      <c r="ES88" s="158">
        <f t="shared" ca="1" si="130"/>
        <v>0</v>
      </c>
      <c r="ET88" s="158">
        <f t="shared" ca="1" si="130"/>
        <v>0</v>
      </c>
      <c r="EU88" s="160">
        <f t="shared" ca="1" si="219"/>
        <v>0</v>
      </c>
      <c r="EV88" s="158" t="str">
        <f t="shared" ca="1" si="129"/>
        <v/>
      </c>
      <c r="EW88" s="158" t="str">
        <f t="shared" ca="1" si="129"/>
        <v/>
      </c>
      <c r="EX88" s="158" t="str">
        <f t="shared" ca="1" si="129"/>
        <v/>
      </c>
      <c r="EY88" s="158" t="str">
        <f t="shared" ca="1" si="129"/>
        <v/>
      </c>
      <c r="EZ88" s="158" t="str">
        <f t="shared" ca="1" si="129"/>
        <v/>
      </c>
      <c r="FA88" s="158" t="str">
        <f t="shared" ca="1" si="129"/>
        <v/>
      </c>
      <c r="FB88" s="158" t="str">
        <f t="shared" ca="1" si="220"/>
        <v/>
      </c>
      <c r="FC88" s="158" t="str">
        <f t="shared" ca="1" si="220"/>
        <v/>
      </c>
      <c r="FD88" s="158" t="str">
        <f t="shared" ca="1" si="220"/>
        <v/>
      </c>
      <c r="FE88" s="158" t="str">
        <f t="shared" ca="1" si="220"/>
        <v/>
      </c>
      <c r="FF88" s="158" t="str">
        <f t="shared" ca="1" si="220"/>
        <v/>
      </c>
      <c r="FG88" s="158" t="str">
        <f t="shared" ca="1" si="220"/>
        <v/>
      </c>
      <c r="FH88" s="160">
        <f t="shared" ca="1" si="221"/>
        <v>0</v>
      </c>
      <c r="FI88" s="158">
        <f t="shared" ca="1" si="222"/>
        <v>0</v>
      </c>
      <c r="FJ88" s="159"/>
      <c r="FK88" s="158">
        <f t="shared" ca="1" si="223"/>
        <v>0</v>
      </c>
      <c r="FL88" s="158">
        <f t="shared" ca="1" si="224"/>
        <v>0</v>
      </c>
      <c r="FM88" s="158">
        <f t="shared" ca="1" si="225"/>
        <v>0</v>
      </c>
      <c r="FN88" s="158">
        <f t="shared" ca="1" si="226"/>
        <v>0</v>
      </c>
      <c r="FO88" s="159"/>
      <c r="FP88" s="164" t="str">
        <f t="shared" ca="1" si="147"/>
        <v/>
      </c>
      <c r="FQ88" s="214" t="str">
        <f t="shared" ca="1" si="227"/>
        <v/>
      </c>
      <c r="FR88" s="165" t="str">
        <f t="shared" ca="1" si="228"/>
        <v/>
      </c>
      <c r="FS88" s="166"/>
      <c r="FT88" s="167">
        <f t="shared" ca="1" si="148"/>
        <v>0</v>
      </c>
      <c r="FU88" s="168">
        <f t="shared" ca="1" si="149"/>
        <v>0</v>
      </c>
      <c r="FV88" s="168">
        <f t="shared" ca="1" si="150"/>
        <v>0</v>
      </c>
      <c r="FW88" s="168">
        <f t="shared" ca="1" si="151"/>
        <v>0</v>
      </c>
      <c r="FX88" s="168">
        <f t="shared" ca="1" si="152"/>
        <v>0</v>
      </c>
      <c r="FY88" s="168">
        <f t="shared" ca="1" si="153"/>
        <v>0</v>
      </c>
      <c r="FZ88" s="168">
        <f t="shared" ca="1" si="229"/>
        <v>0</v>
      </c>
      <c r="GA88" s="168">
        <f t="shared" ca="1" si="154"/>
        <v>0</v>
      </c>
      <c r="GB88" s="168">
        <f t="shared" ca="1" si="155"/>
        <v>0</v>
      </c>
      <c r="GC88" s="168">
        <f t="shared" ca="1" si="156"/>
        <v>0</v>
      </c>
      <c r="GD88" s="168">
        <f t="shared" ca="1" si="157"/>
        <v>0</v>
      </c>
      <c r="GE88" s="168">
        <f t="shared" ca="1" si="158"/>
        <v>0</v>
      </c>
      <c r="GF88" s="168">
        <f t="shared" ca="1" si="159"/>
        <v>0</v>
      </c>
      <c r="GG88" s="167">
        <f t="shared" ca="1" si="230"/>
        <v>0</v>
      </c>
      <c r="GH88" s="167">
        <f t="shared" ca="1" si="231"/>
        <v>0</v>
      </c>
      <c r="GI88" s="167">
        <f t="shared" ca="1" si="232"/>
        <v>0</v>
      </c>
      <c r="GJ88" s="167">
        <f t="shared" ca="1" si="233"/>
        <v>0</v>
      </c>
      <c r="GK88" s="167">
        <f t="shared" ca="1" si="234"/>
        <v>0</v>
      </c>
      <c r="GL88" s="163"/>
      <c r="GM88" s="169">
        <f t="shared" ca="1" si="160"/>
        <v>0</v>
      </c>
      <c r="GN88" s="169">
        <f t="shared" ca="1" si="161"/>
        <v>0</v>
      </c>
      <c r="GO88" s="169">
        <f t="shared" ca="1" si="162"/>
        <v>0</v>
      </c>
      <c r="GP88" s="169">
        <f t="shared" ca="1" si="163"/>
        <v>0</v>
      </c>
      <c r="GQ88" s="169">
        <f t="shared" ca="1" si="164"/>
        <v>0</v>
      </c>
      <c r="GR88" s="169">
        <f t="shared" ca="1" si="165"/>
        <v>0</v>
      </c>
      <c r="GS88" s="169">
        <f t="shared" ca="1" si="166"/>
        <v>0</v>
      </c>
      <c r="GT88" s="169">
        <f t="shared" ca="1" si="167"/>
        <v>0</v>
      </c>
      <c r="GU88" s="169">
        <f t="shared" ca="1" si="168"/>
        <v>0</v>
      </c>
      <c r="GV88" s="169">
        <f t="shared" ca="1" si="169"/>
        <v>0</v>
      </c>
      <c r="GW88" s="169">
        <f t="shared" ca="1" si="170"/>
        <v>0</v>
      </c>
      <c r="GX88" s="170">
        <f t="shared" ca="1" si="171"/>
        <v>0</v>
      </c>
      <c r="GY88" s="171">
        <f t="shared" ca="1" si="235"/>
        <v>0</v>
      </c>
      <c r="GZ88" s="171">
        <f t="shared" ca="1" si="236"/>
        <v>0</v>
      </c>
      <c r="HA88" s="172">
        <f t="shared" ca="1" si="237"/>
        <v>0</v>
      </c>
      <c r="HB88" s="216">
        <f t="shared" ca="1" si="238"/>
        <v>1</v>
      </c>
      <c r="HC88" s="172">
        <f t="shared" ca="1" si="239"/>
        <v>0</v>
      </c>
      <c r="HD88" s="173">
        <f t="shared" ca="1" si="172"/>
        <v>0</v>
      </c>
      <c r="HE88" s="174">
        <f t="shared" ca="1" si="173"/>
        <v>0</v>
      </c>
      <c r="HF88" s="175">
        <f t="shared" ca="1" si="174"/>
        <v>0</v>
      </c>
      <c r="HG88" s="176" t="str">
        <f t="shared" ca="1" si="240"/>
        <v/>
      </c>
      <c r="HH88" s="177">
        <f t="shared" ca="1" si="241"/>
        <v>0</v>
      </c>
      <c r="HI88" s="217" t="str">
        <f t="shared" ca="1" si="242"/>
        <v/>
      </c>
      <c r="HJ88" s="207">
        <f t="shared" ca="1" si="243"/>
        <v>0</v>
      </c>
      <c r="HK88" s="220">
        <f t="shared" ca="1" si="244"/>
        <v>1</v>
      </c>
      <c r="HL88" s="190">
        <f t="shared" ca="1" si="245"/>
        <v>0</v>
      </c>
      <c r="HN88" s="167" t="str">
        <f t="shared" ca="1" si="175"/>
        <v/>
      </c>
      <c r="HO88" s="167" t="str">
        <f t="shared" ca="1" si="175"/>
        <v/>
      </c>
      <c r="HP88" s="167" t="str">
        <f t="shared" ca="1" si="175"/>
        <v/>
      </c>
      <c r="HQ88" s="167" t="str">
        <f t="shared" ca="1" si="175"/>
        <v/>
      </c>
      <c r="HR88" s="167" t="str">
        <f t="shared" ca="1" si="175"/>
        <v/>
      </c>
      <c r="HS88" s="167" t="str">
        <f t="shared" ca="1" si="175"/>
        <v/>
      </c>
      <c r="HT88" s="167" t="str">
        <f t="shared" ca="1" si="176"/>
        <v/>
      </c>
      <c r="HU88" s="167" t="str">
        <f t="shared" ca="1" si="176"/>
        <v/>
      </c>
      <c r="HV88" s="167" t="str">
        <f t="shared" ca="1" si="176"/>
        <v/>
      </c>
      <c r="HW88" s="167" t="str">
        <f t="shared" ca="1" si="176"/>
        <v/>
      </c>
      <c r="HX88" s="167" t="str">
        <f t="shared" ca="1" si="176"/>
        <v/>
      </c>
      <c r="HY88" s="167" t="str">
        <f t="shared" ca="1" si="176"/>
        <v/>
      </c>
      <c r="HZ88" s="167">
        <f t="shared" ca="1" si="246"/>
        <v>0</v>
      </c>
      <c r="IA88" s="215">
        <f t="shared" ca="1" si="247"/>
        <v>0</v>
      </c>
    </row>
    <row r="89" spans="2:235" x14ac:dyDescent="0.15">
      <c r="B89" s="135">
        <v>75</v>
      </c>
      <c r="C89" s="492"/>
      <c r="D89" s="493"/>
      <c r="E89" s="498"/>
      <c r="F89" s="499"/>
      <c r="G89" s="18"/>
      <c r="H89" s="3"/>
      <c r="I89" s="3"/>
      <c r="J89" s="4"/>
      <c r="K89" s="492"/>
      <c r="L89" s="493"/>
      <c r="M89" s="200"/>
      <c r="N89" s="19"/>
      <c r="O89" s="11"/>
      <c r="P89" s="19"/>
      <c r="Q89" s="11"/>
      <c r="R89" s="3"/>
      <c r="S89" s="5"/>
      <c r="T89" s="6"/>
      <c r="U89" s="1"/>
      <c r="V89" s="8"/>
      <c r="W89" s="2"/>
      <c r="X89" s="8"/>
      <c r="Y89" s="9"/>
      <c r="Z89" s="10"/>
      <c r="AA89" s="9"/>
      <c r="AB89" s="10"/>
      <c r="AC89" s="9"/>
      <c r="AD89" s="10"/>
      <c r="AE89" s="9"/>
      <c r="AF89" s="10"/>
      <c r="AG89" s="9"/>
      <c r="AH89" s="10"/>
      <c r="AI89" s="9"/>
      <c r="AJ89" s="15"/>
      <c r="AK89" s="16"/>
      <c r="AL89" s="15"/>
      <c r="AM89" s="16"/>
      <c r="AN89" s="15"/>
      <c r="AO89" s="16"/>
      <c r="AP89" s="15"/>
      <c r="AQ89" s="16"/>
      <c r="AR89" s="15"/>
      <c r="AS89" s="16"/>
      <c r="AT89" s="15"/>
      <c r="AU89" s="16"/>
      <c r="AV89" s="206"/>
      <c r="AW89" s="202"/>
      <c r="AX89" s="12"/>
      <c r="AY89" s="19"/>
      <c r="AZ89" s="209"/>
      <c r="BA89" s="203"/>
      <c r="BB89" s="205" t="str">
        <f t="shared" ca="1" si="132"/>
        <v/>
      </c>
      <c r="BC89" s="201"/>
      <c r="BD89" s="201"/>
      <c r="BE89" s="136">
        <f t="shared" ca="1" si="177"/>
        <v>0</v>
      </c>
      <c r="BF89" s="137"/>
      <c r="BG89" s="138" t="str">
        <f t="shared" ca="1" si="178"/>
        <v>○</v>
      </c>
      <c r="BH89" s="138" t="str">
        <f t="shared" ca="1" si="179"/>
        <v/>
      </c>
      <c r="BI89" s="138"/>
      <c r="BJ89" s="138" t="str">
        <f t="shared" ca="1" si="180"/>
        <v/>
      </c>
      <c r="BK89" s="138" t="str">
        <f t="shared" ca="1" si="181"/>
        <v>○</v>
      </c>
      <c r="BL89" s="138"/>
      <c r="BM89" s="138"/>
      <c r="BN89" s="138" t="str">
        <f t="shared" ca="1" si="182"/>
        <v/>
      </c>
      <c r="BO89" s="138" t="str">
        <f t="shared" ca="1" si="183"/>
        <v>○</v>
      </c>
      <c r="BP89" s="138" t="str">
        <f t="shared" ca="1" si="184"/>
        <v/>
      </c>
      <c r="BQ89" s="138"/>
      <c r="BR89" s="178"/>
      <c r="BS89" s="180"/>
      <c r="BT89" s="180"/>
      <c r="BU89" s="180"/>
      <c r="BV89" s="180"/>
      <c r="BW89" s="180"/>
      <c r="BX89" s="180"/>
      <c r="BY89" s="180"/>
      <c r="BZ89" s="180"/>
      <c r="CA89" s="180"/>
      <c r="CB89" s="180"/>
      <c r="CC89" s="180"/>
      <c r="CD89" s="180"/>
      <c r="CE89" s="181"/>
      <c r="CF89" s="26">
        <v>88</v>
      </c>
      <c r="CG89" s="142">
        <f t="shared" ca="1" si="185"/>
        <v>75</v>
      </c>
      <c r="CH89" s="494">
        <f t="shared" ca="1" si="186"/>
        <v>0</v>
      </c>
      <c r="CI89" s="495"/>
      <c r="CJ89" s="496">
        <f t="shared" ca="1" si="187"/>
        <v>0</v>
      </c>
      <c r="CK89" s="497"/>
      <c r="CL89" s="143">
        <f t="shared" ca="1" si="188"/>
        <v>0</v>
      </c>
      <c r="CM89" s="142">
        <f t="shared" ca="1" si="189"/>
        <v>0</v>
      </c>
      <c r="CN89" s="144">
        <f t="shared" ca="1" si="190"/>
        <v>0</v>
      </c>
      <c r="CO89" s="145">
        <f t="shared" ca="1" si="191"/>
        <v>0</v>
      </c>
      <c r="CP89" s="494">
        <f t="shared" ca="1" si="192"/>
        <v>0</v>
      </c>
      <c r="CQ89" s="495"/>
      <c r="CR89" s="212">
        <f t="shared" ca="1" si="193"/>
        <v>1</v>
      </c>
      <c r="CS89" s="146">
        <f t="shared" ca="1" si="194"/>
        <v>0</v>
      </c>
      <c r="CT89" s="247">
        <f t="shared" ca="1" si="195"/>
        <v>12</v>
      </c>
      <c r="CU89" s="147">
        <f t="shared" ca="1" si="196"/>
        <v>0</v>
      </c>
      <c r="CV89" s="148">
        <f t="shared" ca="1" si="197"/>
        <v>0</v>
      </c>
      <c r="CW89" s="149">
        <f t="shared" ca="1" si="198"/>
        <v>0</v>
      </c>
      <c r="CX89" s="248">
        <f t="shared" ca="1" si="199"/>
        <v>0</v>
      </c>
      <c r="CY89" s="249">
        <f t="shared" ca="1" si="200"/>
        <v>0</v>
      </c>
      <c r="CZ89" s="142">
        <f t="shared" ca="1" si="201"/>
        <v>0</v>
      </c>
      <c r="DA89" s="150">
        <f t="shared" ca="1" si="202"/>
        <v>0</v>
      </c>
      <c r="DB89" s="149">
        <f t="shared" ca="1" si="203"/>
        <v>0</v>
      </c>
      <c r="DC89" s="149">
        <f t="shared" ca="1" si="204"/>
        <v>0</v>
      </c>
      <c r="DD89" s="142">
        <f t="shared" ca="1" si="205"/>
        <v>0</v>
      </c>
      <c r="DE89" s="213">
        <f t="shared" ca="1" si="206"/>
        <v>0</v>
      </c>
      <c r="DF89" s="142">
        <f t="shared" ca="1" si="207"/>
        <v>0</v>
      </c>
      <c r="DG89" s="151">
        <f t="shared" ca="1" si="208"/>
        <v>0</v>
      </c>
      <c r="DH89" s="152">
        <f t="shared" ca="1" si="209"/>
        <v>0</v>
      </c>
      <c r="DI89" s="213">
        <f t="shared" ca="1" si="210"/>
        <v>0</v>
      </c>
      <c r="DJ89" s="153"/>
      <c r="DK89" s="154">
        <f t="shared" ca="1" si="211"/>
        <v>0</v>
      </c>
      <c r="DL89" s="154">
        <f t="shared" ca="1" si="212"/>
        <v>0</v>
      </c>
      <c r="DM89" s="155">
        <f t="shared" ca="1" si="213"/>
        <v>0</v>
      </c>
      <c r="DN89" s="156">
        <f t="shared" ca="1" si="214"/>
        <v>1</v>
      </c>
      <c r="DO89" s="153"/>
      <c r="DP89" s="157">
        <f t="shared" ca="1" si="215"/>
        <v>0</v>
      </c>
      <c r="DQ89" s="158">
        <f t="shared" ca="1" si="216"/>
        <v>0</v>
      </c>
      <c r="DR89" s="158">
        <f t="shared" ca="1" si="133"/>
        <v>0</v>
      </c>
      <c r="DS89" s="158" t="str">
        <f t="shared" ca="1" si="217"/>
        <v/>
      </c>
      <c r="DT89" s="158">
        <f t="shared" ca="1" si="218"/>
        <v>0</v>
      </c>
      <c r="DU89" s="158" t="str">
        <f t="shared" ca="1" si="134"/>
        <v/>
      </c>
      <c r="DV89" s="159"/>
      <c r="DW89" s="157">
        <f t="shared" ca="1" si="135"/>
        <v>0</v>
      </c>
      <c r="DX89" s="151">
        <f t="shared" ca="1" si="136"/>
        <v>0</v>
      </c>
      <c r="DY89" s="151">
        <f t="shared" ca="1" si="137"/>
        <v>0</v>
      </c>
      <c r="DZ89" s="151">
        <f t="shared" ca="1" si="138"/>
        <v>0</v>
      </c>
      <c r="EA89" s="151">
        <f t="shared" ca="1" si="139"/>
        <v>0</v>
      </c>
      <c r="EB89" s="151">
        <f t="shared" ca="1" si="140"/>
        <v>0</v>
      </c>
      <c r="EC89" s="151">
        <f t="shared" ca="1" si="141"/>
        <v>0</v>
      </c>
      <c r="ED89" s="151">
        <f t="shared" ca="1" si="142"/>
        <v>0</v>
      </c>
      <c r="EE89" s="151">
        <f t="shared" ca="1" si="143"/>
        <v>0</v>
      </c>
      <c r="EF89" s="151">
        <f t="shared" ca="1" si="144"/>
        <v>0</v>
      </c>
      <c r="EG89" s="151">
        <f t="shared" ca="1" si="145"/>
        <v>0</v>
      </c>
      <c r="EH89" s="151">
        <f t="shared" ca="1" si="146"/>
        <v>0</v>
      </c>
      <c r="EI89" s="158">
        <f t="shared" ca="1" si="131"/>
        <v>0</v>
      </c>
      <c r="EJ89" s="158">
        <f t="shared" ca="1" si="131"/>
        <v>0</v>
      </c>
      <c r="EK89" s="158">
        <f t="shared" ca="1" si="131"/>
        <v>0</v>
      </c>
      <c r="EL89" s="158">
        <f t="shared" ca="1" si="130"/>
        <v>0</v>
      </c>
      <c r="EM89" s="158">
        <f t="shared" ca="1" si="130"/>
        <v>0</v>
      </c>
      <c r="EN89" s="158">
        <f t="shared" ca="1" si="130"/>
        <v>0</v>
      </c>
      <c r="EO89" s="158">
        <f t="shared" ca="1" si="130"/>
        <v>0</v>
      </c>
      <c r="EP89" s="158">
        <f t="shared" ca="1" si="130"/>
        <v>0</v>
      </c>
      <c r="EQ89" s="158">
        <f t="shared" ca="1" si="130"/>
        <v>0</v>
      </c>
      <c r="ER89" s="158">
        <f t="shared" ca="1" si="130"/>
        <v>0</v>
      </c>
      <c r="ES89" s="158">
        <f t="shared" ca="1" si="130"/>
        <v>0</v>
      </c>
      <c r="ET89" s="158">
        <f t="shared" ca="1" si="130"/>
        <v>0</v>
      </c>
      <c r="EU89" s="160">
        <f t="shared" ca="1" si="219"/>
        <v>0</v>
      </c>
      <c r="EV89" s="158" t="str">
        <f t="shared" ca="1" si="129"/>
        <v/>
      </c>
      <c r="EW89" s="158" t="str">
        <f t="shared" ca="1" si="129"/>
        <v/>
      </c>
      <c r="EX89" s="158" t="str">
        <f t="shared" ca="1" si="129"/>
        <v/>
      </c>
      <c r="EY89" s="158" t="str">
        <f t="shared" ca="1" si="129"/>
        <v/>
      </c>
      <c r="EZ89" s="158" t="str">
        <f t="shared" ca="1" si="129"/>
        <v/>
      </c>
      <c r="FA89" s="158" t="str">
        <f t="shared" ca="1" si="129"/>
        <v/>
      </c>
      <c r="FB89" s="158" t="str">
        <f t="shared" ca="1" si="220"/>
        <v/>
      </c>
      <c r="FC89" s="158" t="str">
        <f t="shared" ca="1" si="220"/>
        <v/>
      </c>
      <c r="FD89" s="158" t="str">
        <f t="shared" ca="1" si="220"/>
        <v/>
      </c>
      <c r="FE89" s="158" t="str">
        <f t="shared" ca="1" si="220"/>
        <v/>
      </c>
      <c r="FF89" s="158" t="str">
        <f t="shared" ca="1" si="220"/>
        <v/>
      </c>
      <c r="FG89" s="158" t="str">
        <f t="shared" ca="1" si="220"/>
        <v/>
      </c>
      <c r="FH89" s="160">
        <f t="shared" ca="1" si="221"/>
        <v>0</v>
      </c>
      <c r="FI89" s="158">
        <f t="shared" ca="1" si="222"/>
        <v>0</v>
      </c>
      <c r="FJ89" s="159"/>
      <c r="FK89" s="158">
        <f t="shared" ca="1" si="223"/>
        <v>0</v>
      </c>
      <c r="FL89" s="158">
        <f t="shared" ca="1" si="224"/>
        <v>0</v>
      </c>
      <c r="FM89" s="158">
        <f t="shared" ca="1" si="225"/>
        <v>0</v>
      </c>
      <c r="FN89" s="158">
        <f t="shared" ca="1" si="226"/>
        <v>0</v>
      </c>
      <c r="FO89" s="159"/>
      <c r="FP89" s="164" t="str">
        <f t="shared" ca="1" si="147"/>
        <v/>
      </c>
      <c r="FQ89" s="214" t="str">
        <f t="shared" ca="1" si="227"/>
        <v/>
      </c>
      <c r="FR89" s="165" t="str">
        <f t="shared" ca="1" si="228"/>
        <v/>
      </c>
      <c r="FS89" s="166"/>
      <c r="FT89" s="167">
        <f t="shared" ca="1" si="148"/>
        <v>0</v>
      </c>
      <c r="FU89" s="168">
        <f t="shared" ca="1" si="149"/>
        <v>0</v>
      </c>
      <c r="FV89" s="168">
        <f t="shared" ca="1" si="150"/>
        <v>0</v>
      </c>
      <c r="FW89" s="168">
        <f t="shared" ca="1" si="151"/>
        <v>0</v>
      </c>
      <c r="FX89" s="168">
        <f t="shared" ca="1" si="152"/>
        <v>0</v>
      </c>
      <c r="FY89" s="168">
        <f t="shared" ca="1" si="153"/>
        <v>0</v>
      </c>
      <c r="FZ89" s="168">
        <f t="shared" ca="1" si="229"/>
        <v>0</v>
      </c>
      <c r="GA89" s="168">
        <f t="shared" ca="1" si="154"/>
        <v>0</v>
      </c>
      <c r="GB89" s="168">
        <f t="shared" ca="1" si="155"/>
        <v>0</v>
      </c>
      <c r="GC89" s="168">
        <f t="shared" ca="1" si="156"/>
        <v>0</v>
      </c>
      <c r="GD89" s="168">
        <f t="shared" ca="1" si="157"/>
        <v>0</v>
      </c>
      <c r="GE89" s="168">
        <f t="shared" ca="1" si="158"/>
        <v>0</v>
      </c>
      <c r="GF89" s="168">
        <f t="shared" ca="1" si="159"/>
        <v>0</v>
      </c>
      <c r="GG89" s="167">
        <f t="shared" ca="1" si="230"/>
        <v>0</v>
      </c>
      <c r="GH89" s="167">
        <f t="shared" ca="1" si="231"/>
        <v>0</v>
      </c>
      <c r="GI89" s="167">
        <f t="shared" ca="1" si="232"/>
        <v>0</v>
      </c>
      <c r="GJ89" s="167">
        <f t="shared" ca="1" si="233"/>
        <v>0</v>
      </c>
      <c r="GK89" s="167">
        <f t="shared" ca="1" si="234"/>
        <v>0</v>
      </c>
      <c r="GL89" s="163"/>
      <c r="GM89" s="169">
        <f t="shared" ca="1" si="160"/>
        <v>0</v>
      </c>
      <c r="GN89" s="169">
        <f t="shared" ca="1" si="161"/>
        <v>0</v>
      </c>
      <c r="GO89" s="169">
        <f t="shared" ca="1" si="162"/>
        <v>0</v>
      </c>
      <c r="GP89" s="169">
        <f t="shared" ca="1" si="163"/>
        <v>0</v>
      </c>
      <c r="GQ89" s="169">
        <f t="shared" ca="1" si="164"/>
        <v>0</v>
      </c>
      <c r="GR89" s="169">
        <f t="shared" ca="1" si="165"/>
        <v>0</v>
      </c>
      <c r="GS89" s="169">
        <f t="shared" ca="1" si="166"/>
        <v>0</v>
      </c>
      <c r="GT89" s="169">
        <f t="shared" ca="1" si="167"/>
        <v>0</v>
      </c>
      <c r="GU89" s="169">
        <f t="shared" ca="1" si="168"/>
        <v>0</v>
      </c>
      <c r="GV89" s="169">
        <f t="shared" ca="1" si="169"/>
        <v>0</v>
      </c>
      <c r="GW89" s="169">
        <f t="shared" ca="1" si="170"/>
        <v>0</v>
      </c>
      <c r="GX89" s="170">
        <f t="shared" ca="1" si="171"/>
        <v>0</v>
      </c>
      <c r="GY89" s="171">
        <f t="shared" ca="1" si="235"/>
        <v>0</v>
      </c>
      <c r="GZ89" s="171">
        <f t="shared" ca="1" si="236"/>
        <v>0</v>
      </c>
      <c r="HA89" s="172">
        <f t="shared" ca="1" si="237"/>
        <v>0</v>
      </c>
      <c r="HB89" s="216">
        <f t="shared" ca="1" si="238"/>
        <v>1</v>
      </c>
      <c r="HC89" s="172">
        <f t="shared" ca="1" si="239"/>
        <v>0</v>
      </c>
      <c r="HD89" s="173">
        <f t="shared" ca="1" si="172"/>
        <v>0</v>
      </c>
      <c r="HE89" s="174">
        <f t="shared" ca="1" si="173"/>
        <v>0</v>
      </c>
      <c r="HF89" s="175">
        <f t="shared" ca="1" si="174"/>
        <v>0</v>
      </c>
      <c r="HG89" s="176" t="str">
        <f t="shared" ca="1" si="240"/>
        <v/>
      </c>
      <c r="HH89" s="177">
        <f t="shared" ca="1" si="241"/>
        <v>0</v>
      </c>
      <c r="HI89" s="217" t="str">
        <f t="shared" ca="1" si="242"/>
        <v/>
      </c>
      <c r="HJ89" s="207">
        <f t="shared" ca="1" si="243"/>
        <v>0</v>
      </c>
      <c r="HK89" s="220">
        <f t="shared" ca="1" si="244"/>
        <v>1</v>
      </c>
      <c r="HL89" s="190">
        <f t="shared" ca="1" si="245"/>
        <v>0</v>
      </c>
      <c r="HN89" s="167" t="str">
        <f t="shared" ca="1" si="175"/>
        <v/>
      </c>
      <c r="HO89" s="167" t="str">
        <f t="shared" ca="1" si="175"/>
        <v/>
      </c>
      <c r="HP89" s="167" t="str">
        <f t="shared" ca="1" si="175"/>
        <v/>
      </c>
      <c r="HQ89" s="167" t="str">
        <f t="shared" ca="1" si="175"/>
        <v/>
      </c>
      <c r="HR89" s="167" t="str">
        <f t="shared" ca="1" si="175"/>
        <v/>
      </c>
      <c r="HS89" s="167" t="str">
        <f t="shared" ca="1" si="175"/>
        <v/>
      </c>
      <c r="HT89" s="167" t="str">
        <f t="shared" ca="1" si="176"/>
        <v/>
      </c>
      <c r="HU89" s="167" t="str">
        <f t="shared" ca="1" si="176"/>
        <v/>
      </c>
      <c r="HV89" s="167" t="str">
        <f t="shared" ca="1" si="176"/>
        <v/>
      </c>
      <c r="HW89" s="167" t="str">
        <f t="shared" ca="1" si="176"/>
        <v/>
      </c>
      <c r="HX89" s="167" t="str">
        <f t="shared" ca="1" si="176"/>
        <v/>
      </c>
      <c r="HY89" s="167" t="str">
        <f t="shared" ca="1" si="176"/>
        <v/>
      </c>
      <c r="HZ89" s="167">
        <f t="shared" ca="1" si="246"/>
        <v>0</v>
      </c>
      <c r="IA89" s="215">
        <f t="shared" ca="1" si="247"/>
        <v>0</v>
      </c>
    </row>
    <row r="90" spans="2:235" x14ac:dyDescent="0.15">
      <c r="B90" s="135">
        <v>76</v>
      </c>
      <c r="C90" s="492"/>
      <c r="D90" s="493"/>
      <c r="E90" s="498"/>
      <c r="F90" s="499"/>
      <c r="G90" s="18"/>
      <c r="H90" s="3"/>
      <c r="I90" s="3"/>
      <c r="J90" s="4"/>
      <c r="K90" s="492"/>
      <c r="L90" s="493"/>
      <c r="M90" s="200"/>
      <c r="N90" s="19"/>
      <c r="O90" s="11"/>
      <c r="P90" s="19"/>
      <c r="Q90" s="11"/>
      <c r="R90" s="3"/>
      <c r="S90" s="5"/>
      <c r="T90" s="6"/>
      <c r="U90" s="1"/>
      <c r="V90" s="8"/>
      <c r="W90" s="2"/>
      <c r="X90" s="8"/>
      <c r="Y90" s="9"/>
      <c r="Z90" s="10"/>
      <c r="AA90" s="9"/>
      <c r="AB90" s="10"/>
      <c r="AC90" s="9"/>
      <c r="AD90" s="10"/>
      <c r="AE90" s="9"/>
      <c r="AF90" s="10"/>
      <c r="AG90" s="9"/>
      <c r="AH90" s="10"/>
      <c r="AI90" s="9"/>
      <c r="AJ90" s="15"/>
      <c r="AK90" s="16"/>
      <c r="AL90" s="15"/>
      <c r="AM90" s="16"/>
      <c r="AN90" s="15"/>
      <c r="AO90" s="16"/>
      <c r="AP90" s="15"/>
      <c r="AQ90" s="16"/>
      <c r="AR90" s="15"/>
      <c r="AS90" s="16"/>
      <c r="AT90" s="15"/>
      <c r="AU90" s="16"/>
      <c r="AV90" s="206"/>
      <c r="AW90" s="202"/>
      <c r="AX90" s="12"/>
      <c r="AY90" s="19"/>
      <c r="AZ90" s="209"/>
      <c r="BA90" s="203"/>
      <c r="BB90" s="205" t="str">
        <f t="shared" ca="1" si="132"/>
        <v/>
      </c>
      <c r="BC90" s="201"/>
      <c r="BD90" s="201"/>
      <c r="BE90" s="136">
        <f t="shared" ca="1" si="177"/>
        <v>0</v>
      </c>
      <c r="BF90" s="137"/>
      <c r="BG90" s="138" t="str">
        <f t="shared" ca="1" si="178"/>
        <v>○</v>
      </c>
      <c r="BH90" s="138" t="str">
        <f t="shared" ca="1" si="179"/>
        <v/>
      </c>
      <c r="BI90" s="138"/>
      <c r="BJ90" s="138" t="str">
        <f t="shared" ca="1" si="180"/>
        <v/>
      </c>
      <c r="BK90" s="138" t="str">
        <f t="shared" ca="1" si="181"/>
        <v>○</v>
      </c>
      <c r="BL90" s="138"/>
      <c r="BM90" s="138"/>
      <c r="BN90" s="138" t="str">
        <f t="shared" ca="1" si="182"/>
        <v/>
      </c>
      <c r="BO90" s="138" t="str">
        <f t="shared" ca="1" si="183"/>
        <v>○</v>
      </c>
      <c r="BP90" s="138" t="str">
        <f t="shared" ca="1" si="184"/>
        <v/>
      </c>
      <c r="BQ90" s="138"/>
      <c r="BR90" s="178"/>
      <c r="BS90" s="180"/>
      <c r="BT90" s="180"/>
      <c r="BU90" s="180"/>
      <c r="BV90" s="180"/>
      <c r="BW90" s="180"/>
      <c r="BX90" s="180"/>
      <c r="BY90" s="180"/>
      <c r="BZ90" s="180"/>
      <c r="CA90" s="180"/>
      <c r="CB90" s="180"/>
      <c r="CC90" s="180"/>
      <c r="CD90" s="180"/>
      <c r="CE90" s="181"/>
      <c r="CF90" s="26">
        <v>89</v>
      </c>
      <c r="CG90" s="142">
        <f t="shared" ca="1" si="185"/>
        <v>76</v>
      </c>
      <c r="CH90" s="494">
        <f t="shared" ca="1" si="186"/>
        <v>0</v>
      </c>
      <c r="CI90" s="495"/>
      <c r="CJ90" s="496">
        <f t="shared" ca="1" si="187"/>
        <v>0</v>
      </c>
      <c r="CK90" s="497"/>
      <c r="CL90" s="143">
        <f t="shared" ca="1" si="188"/>
        <v>0</v>
      </c>
      <c r="CM90" s="142">
        <f t="shared" ca="1" si="189"/>
        <v>0</v>
      </c>
      <c r="CN90" s="144">
        <f t="shared" ca="1" si="190"/>
        <v>0</v>
      </c>
      <c r="CO90" s="145">
        <f t="shared" ca="1" si="191"/>
        <v>0</v>
      </c>
      <c r="CP90" s="494">
        <f t="shared" ca="1" si="192"/>
        <v>0</v>
      </c>
      <c r="CQ90" s="495"/>
      <c r="CR90" s="212">
        <f t="shared" ca="1" si="193"/>
        <v>1</v>
      </c>
      <c r="CS90" s="146">
        <f t="shared" ca="1" si="194"/>
        <v>0</v>
      </c>
      <c r="CT90" s="247">
        <f t="shared" ca="1" si="195"/>
        <v>12</v>
      </c>
      <c r="CU90" s="147">
        <f t="shared" ca="1" si="196"/>
        <v>0</v>
      </c>
      <c r="CV90" s="148">
        <f t="shared" ca="1" si="197"/>
        <v>0</v>
      </c>
      <c r="CW90" s="149">
        <f t="shared" ca="1" si="198"/>
        <v>0</v>
      </c>
      <c r="CX90" s="248">
        <f t="shared" ca="1" si="199"/>
        <v>0</v>
      </c>
      <c r="CY90" s="249">
        <f t="shared" ca="1" si="200"/>
        <v>0</v>
      </c>
      <c r="CZ90" s="142">
        <f t="shared" ca="1" si="201"/>
        <v>0</v>
      </c>
      <c r="DA90" s="150">
        <f t="shared" ca="1" si="202"/>
        <v>0</v>
      </c>
      <c r="DB90" s="149">
        <f t="shared" ca="1" si="203"/>
        <v>0</v>
      </c>
      <c r="DC90" s="149">
        <f t="shared" ca="1" si="204"/>
        <v>0</v>
      </c>
      <c r="DD90" s="142">
        <f t="shared" ca="1" si="205"/>
        <v>0</v>
      </c>
      <c r="DE90" s="213">
        <f t="shared" ca="1" si="206"/>
        <v>0</v>
      </c>
      <c r="DF90" s="142">
        <f t="shared" ca="1" si="207"/>
        <v>0</v>
      </c>
      <c r="DG90" s="151">
        <f t="shared" ca="1" si="208"/>
        <v>0</v>
      </c>
      <c r="DH90" s="152">
        <f t="shared" ca="1" si="209"/>
        <v>0</v>
      </c>
      <c r="DI90" s="213">
        <f t="shared" ca="1" si="210"/>
        <v>0</v>
      </c>
      <c r="DJ90" s="153"/>
      <c r="DK90" s="154">
        <f t="shared" ca="1" si="211"/>
        <v>0</v>
      </c>
      <c r="DL90" s="154">
        <f t="shared" ca="1" si="212"/>
        <v>0</v>
      </c>
      <c r="DM90" s="155">
        <f t="shared" ca="1" si="213"/>
        <v>0</v>
      </c>
      <c r="DN90" s="156">
        <f t="shared" ca="1" si="214"/>
        <v>1</v>
      </c>
      <c r="DO90" s="153"/>
      <c r="DP90" s="157">
        <f t="shared" ca="1" si="215"/>
        <v>0</v>
      </c>
      <c r="DQ90" s="158">
        <f t="shared" ca="1" si="216"/>
        <v>0</v>
      </c>
      <c r="DR90" s="158">
        <f t="shared" ca="1" si="133"/>
        <v>0</v>
      </c>
      <c r="DS90" s="158" t="str">
        <f t="shared" ca="1" si="217"/>
        <v/>
      </c>
      <c r="DT90" s="158">
        <f t="shared" ca="1" si="218"/>
        <v>0</v>
      </c>
      <c r="DU90" s="158" t="str">
        <f t="shared" ca="1" si="134"/>
        <v/>
      </c>
      <c r="DV90" s="159"/>
      <c r="DW90" s="157">
        <f t="shared" ca="1" si="135"/>
        <v>0</v>
      </c>
      <c r="DX90" s="151">
        <f t="shared" ca="1" si="136"/>
        <v>0</v>
      </c>
      <c r="DY90" s="151">
        <f t="shared" ca="1" si="137"/>
        <v>0</v>
      </c>
      <c r="DZ90" s="151">
        <f t="shared" ca="1" si="138"/>
        <v>0</v>
      </c>
      <c r="EA90" s="151">
        <f t="shared" ca="1" si="139"/>
        <v>0</v>
      </c>
      <c r="EB90" s="151">
        <f t="shared" ca="1" si="140"/>
        <v>0</v>
      </c>
      <c r="EC90" s="151">
        <f t="shared" ca="1" si="141"/>
        <v>0</v>
      </c>
      <c r="ED90" s="151">
        <f t="shared" ca="1" si="142"/>
        <v>0</v>
      </c>
      <c r="EE90" s="151">
        <f t="shared" ca="1" si="143"/>
        <v>0</v>
      </c>
      <c r="EF90" s="151">
        <f t="shared" ca="1" si="144"/>
        <v>0</v>
      </c>
      <c r="EG90" s="151">
        <f t="shared" ca="1" si="145"/>
        <v>0</v>
      </c>
      <c r="EH90" s="151">
        <f t="shared" ca="1" si="146"/>
        <v>0</v>
      </c>
      <c r="EI90" s="158">
        <f t="shared" ca="1" si="131"/>
        <v>0</v>
      </c>
      <c r="EJ90" s="158">
        <f t="shared" ca="1" si="131"/>
        <v>0</v>
      </c>
      <c r="EK90" s="158">
        <f t="shared" ca="1" si="131"/>
        <v>0</v>
      </c>
      <c r="EL90" s="158">
        <f t="shared" ca="1" si="130"/>
        <v>0</v>
      </c>
      <c r="EM90" s="158">
        <f t="shared" ca="1" si="130"/>
        <v>0</v>
      </c>
      <c r="EN90" s="158">
        <f t="shared" ca="1" si="130"/>
        <v>0</v>
      </c>
      <c r="EO90" s="158">
        <f t="shared" ca="1" si="130"/>
        <v>0</v>
      </c>
      <c r="EP90" s="158">
        <f t="shared" ca="1" si="130"/>
        <v>0</v>
      </c>
      <c r="EQ90" s="158">
        <f t="shared" ca="1" si="130"/>
        <v>0</v>
      </c>
      <c r="ER90" s="158">
        <f t="shared" ca="1" si="130"/>
        <v>0</v>
      </c>
      <c r="ES90" s="158">
        <f t="shared" ca="1" si="130"/>
        <v>0</v>
      </c>
      <c r="ET90" s="158">
        <f t="shared" ca="1" si="130"/>
        <v>0</v>
      </c>
      <c r="EU90" s="160">
        <f t="shared" ca="1" si="219"/>
        <v>0</v>
      </c>
      <c r="EV90" s="158" t="str">
        <f t="shared" ca="1" si="129"/>
        <v/>
      </c>
      <c r="EW90" s="158" t="str">
        <f t="shared" ca="1" si="129"/>
        <v/>
      </c>
      <c r="EX90" s="158" t="str">
        <f t="shared" ca="1" si="129"/>
        <v/>
      </c>
      <c r="EY90" s="158" t="str">
        <f t="shared" ca="1" si="129"/>
        <v/>
      </c>
      <c r="EZ90" s="158" t="str">
        <f t="shared" ca="1" si="129"/>
        <v/>
      </c>
      <c r="FA90" s="158" t="str">
        <f t="shared" ca="1" si="129"/>
        <v/>
      </c>
      <c r="FB90" s="158" t="str">
        <f t="shared" ca="1" si="220"/>
        <v/>
      </c>
      <c r="FC90" s="158" t="str">
        <f t="shared" ca="1" si="220"/>
        <v/>
      </c>
      <c r="FD90" s="158" t="str">
        <f t="shared" ca="1" si="220"/>
        <v/>
      </c>
      <c r="FE90" s="158" t="str">
        <f t="shared" ca="1" si="220"/>
        <v/>
      </c>
      <c r="FF90" s="158" t="str">
        <f t="shared" ca="1" si="220"/>
        <v/>
      </c>
      <c r="FG90" s="158" t="str">
        <f t="shared" ca="1" si="220"/>
        <v/>
      </c>
      <c r="FH90" s="160">
        <f t="shared" ca="1" si="221"/>
        <v>0</v>
      </c>
      <c r="FI90" s="158">
        <f t="shared" ca="1" si="222"/>
        <v>0</v>
      </c>
      <c r="FJ90" s="159"/>
      <c r="FK90" s="158">
        <f t="shared" ca="1" si="223"/>
        <v>0</v>
      </c>
      <c r="FL90" s="158">
        <f t="shared" ca="1" si="224"/>
        <v>0</v>
      </c>
      <c r="FM90" s="158">
        <f t="shared" ca="1" si="225"/>
        <v>0</v>
      </c>
      <c r="FN90" s="158">
        <f t="shared" ca="1" si="226"/>
        <v>0</v>
      </c>
      <c r="FO90" s="159"/>
      <c r="FP90" s="164" t="str">
        <f t="shared" ca="1" si="147"/>
        <v/>
      </c>
      <c r="FQ90" s="214" t="str">
        <f t="shared" ca="1" si="227"/>
        <v/>
      </c>
      <c r="FR90" s="165" t="str">
        <f t="shared" ca="1" si="228"/>
        <v/>
      </c>
      <c r="FS90" s="166"/>
      <c r="FT90" s="167">
        <f t="shared" ca="1" si="148"/>
        <v>0</v>
      </c>
      <c r="FU90" s="168">
        <f t="shared" ca="1" si="149"/>
        <v>0</v>
      </c>
      <c r="FV90" s="168">
        <f t="shared" ca="1" si="150"/>
        <v>0</v>
      </c>
      <c r="FW90" s="168">
        <f t="shared" ca="1" si="151"/>
        <v>0</v>
      </c>
      <c r="FX90" s="168">
        <f t="shared" ca="1" si="152"/>
        <v>0</v>
      </c>
      <c r="FY90" s="168">
        <f t="shared" ca="1" si="153"/>
        <v>0</v>
      </c>
      <c r="FZ90" s="168">
        <f t="shared" ca="1" si="229"/>
        <v>0</v>
      </c>
      <c r="GA90" s="168">
        <f t="shared" ca="1" si="154"/>
        <v>0</v>
      </c>
      <c r="GB90" s="168">
        <f t="shared" ca="1" si="155"/>
        <v>0</v>
      </c>
      <c r="GC90" s="168">
        <f t="shared" ca="1" si="156"/>
        <v>0</v>
      </c>
      <c r="GD90" s="168">
        <f t="shared" ca="1" si="157"/>
        <v>0</v>
      </c>
      <c r="GE90" s="168">
        <f t="shared" ca="1" si="158"/>
        <v>0</v>
      </c>
      <c r="GF90" s="168">
        <f t="shared" ca="1" si="159"/>
        <v>0</v>
      </c>
      <c r="GG90" s="167">
        <f t="shared" ca="1" si="230"/>
        <v>0</v>
      </c>
      <c r="GH90" s="167">
        <f t="shared" ca="1" si="231"/>
        <v>0</v>
      </c>
      <c r="GI90" s="167">
        <f t="shared" ca="1" si="232"/>
        <v>0</v>
      </c>
      <c r="GJ90" s="167">
        <f t="shared" ca="1" si="233"/>
        <v>0</v>
      </c>
      <c r="GK90" s="167">
        <f t="shared" ca="1" si="234"/>
        <v>0</v>
      </c>
      <c r="GL90" s="163"/>
      <c r="GM90" s="169">
        <f t="shared" ca="1" si="160"/>
        <v>0</v>
      </c>
      <c r="GN90" s="169">
        <f t="shared" ca="1" si="161"/>
        <v>0</v>
      </c>
      <c r="GO90" s="169">
        <f t="shared" ca="1" si="162"/>
        <v>0</v>
      </c>
      <c r="GP90" s="169">
        <f t="shared" ca="1" si="163"/>
        <v>0</v>
      </c>
      <c r="GQ90" s="169">
        <f t="shared" ca="1" si="164"/>
        <v>0</v>
      </c>
      <c r="GR90" s="169">
        <f t="shared" ca="1" si="165"/>
        <v>0</v>
      </c>
      <c r="GS90" s="169">
        <f t="shared" ca="1" si="166"/>
        <v>0</v>
      </c>
      <c r="GT90" s="169">
        <f t="shared" ca="1" si="167"/>
        <v>0</v>
      </c>
      <c r="GU90" s="169">
        <f t="shared" ca="1" si="168"/>
        <v>0</v>
      </c>
      <c r="GV90" s="169">
        <f t="shared" ca="1" si="169"/>
        <v>0</v>
      </c>
      <c r="GW90" s="169">
        <f t="shared" ca="1" si="170"/>
        <v>0</v>
      </c>
      <c r="GX90" s="170">
        <f t="shared" ca="1" si="171"/>
        <v>0</v>
      </c>
      <c r="GY90" s="171">
        <f t="shared" ca="1" si="235"/>
        <v>0</v>
      </c>
      <c r="GZ90" s="171">
        <f t="shared" ca="1" si="236"/>
        <v>0</v>
      </c>
      <c r="HA90" s="172">
        <f t="shared" ca="1" si="237"/>
        <v>0</v>
      </c>
      <c r="HB90" s="216">
        <f t="shared" ca="1" si="238"/>
        <v>1</v>
      </c>
      <c r="HC90" s="172">
        <f t="shared" ca="1" si="239"/>
        <v>0</v>
      </c>
      <c r="HD90" s="173">
        <f t="shared" ca="1" si="172"/>
        <v>0</v>
      </c>
      <c r="HE90" s="174">
        <f t="shared" ca="1" si="173"/>
        <v>0</v>
      </c>
      <c r="HF90" s="175">
        <f t="shared" ca="1" si="174"/>
        <v>0</v>
      </c>
      <c r="HG90" s="176" t="str">
        <f t="shared" ca="1" si="240"/>
        <v/>
      </c>
      <c r="HH90" s="177">
        <f t="shared" ca="1" si="241"/>
        <v>0</v>
      </c>
      <c r="HI90" s="217" t="str">
        <f t="shared" ca="1" si="242"/>
        <v/>
      </c>
      <c r="HJ90" s="207">
        <f t="shared" ca="1" si="243"/>
        <v>0</v>
      </c>
      <c r="HK90" s="220">
        <f t="shared" ca="1" si="244"/>
        <v>1</v>
      </c>
      <c r="HL90" s="190">
        <f t="shared" ca="1" si="245"/>
        <v>0</v>
      </c>
      <c r="HN90" s="167" t="str">
        <f t="shared" ca="1" si="175"/>
        <v/>
      </c>
      <c r="HO90" s="167" t="str">
        <f t="shared" ca="1" si="175"/>
        <v/>
      </c>
      <c r="HP90" s="167" t="str">
        <f t="shared" ca="1" si="175"/>
        <v/>
      </c>
      <c r="HQ90" s="167" t="str">
        <f t="shared" ca="1" si="175"/>
        <v/>
      </c>
      <c r="HR90" s="167" t="str">
        <f t="shared" ca="1" si="175"/>
        <v/>
      </c>
      <c r="HS90" s="167" t="str">
        <f t="shared" ca="1" si="175"/>
        <v/>
      </c>
      <c r="HT90" s="167" t="str">
        <f t="shared" ca="1" si="176"/>
        <v/>
      </c>
      <c r="HU90" s="167" t="str">
        <f t="shared" ca="1" si="176"/>
        <v/>
      </c>
      <c r="HV90" s="167" t="str">
        <f t="shared" ca="1" si="176"/>
        <v/>
      </c>
      <c r="HW90" s="167" t="str">
        <f t="shared" ca="1" si="176"/>
        <v/>
      </c>
      <c r="HX90" s="167" t="str">
        <f t="shared" ca="1" si="176"/>
        <v/>
      </c>
      <c r="HY90" s="167" t="str">
        <f t="shared" ca="1" si="176"/>
        <v/>
      </c>
      <c r="HZ90" s="167">
        <f t="shared" ca="1" si="246"/>
        <v>0</v>
      </c>
      <c r="IA90" s="215">
        <f t="shared" ca="1" si="247"/>
        <v>0</v>
      </c>
    </row>
    <row r="91" spans="2:235" x14ac:dyDescent="0.15">
      <c r="B91" s="135">
        <v>77</v>
      </c>
      <c r="C91" s="492"/>
      <c r="D91" s="493"/>
      <c r="E91" s="498"/>
      <c r="F91" s="499"/>
      <c r="G91" s="18"/>
      <c r="H91" s="3"/>
      <c r="I91" s="3"/>
      <c r="J91" s="4"/>
      <c r="K91" s="492"/>
      <c r="L91" s="493"/>
      <c r="M91" s="200"/>
      <c r="N91" s="19"/>
      <c r="O91" s="11"/>
      <c r="P91" s="19"/>
      <c r="Q91" s="11"/>
      <c r="R91" s="3"/>
      <c r="S91" s="5"/>
      <c r="T91" s="6"/>
      <c r="U91" s="1"/>
      <c r="V91" s="8"/>
      <c r="W91" s="2"/>
      <c r="X91" s="8"/>
      <c r="Y91" s="9"/>
      <c r="Z91" s="10"/>
      <c r="AA91" s="9"/>
      <c r="AB91" s="10"/>
      <c r="AC91" s="9"/>
      <c r="AD91" s="10"/>
      <c r="AE91" s="9"/>
      <c r="AF91" s="10"/>
      <c r="AG91" s="9"/>
      <c r="AH91" s="10"/>
      <c r="AI91" s="9"/>
      <c r="AJ91" s="15"/>
      <c r="AK91" s="16"/>
      <c r="AL91" s="15"/>
      <c r="AM91" s="16"/>
      <c r="AN91" s="15"/>
      <c r="AO91" s="16"/>
      <c r="AP91" s="15"/>
      <c r="AQ91" s="16"/>
      <c r="AR91" s="15"/>
      <c r="AS91" s="16"/>
      <c r="AT91" s="15"/>
      <c r="AU91" s="16"/>
      <c r="AV91" s="206"/>
      <c r="AW91" s="202"/>
      <c r="AX91" s="12"/>
      <c r="AY91" s="19"/>
      <c r="AZ91" s="209"/>
      <c r="BA91" s="203"/>
      <c r="BB91" s="205" t="str">
        <f t="shared" ca="1" si="132"/>
        <v/>
      </c>
      <c r="BC91" s="201"/>
      <c r="BD91" s="201"/>
      <c r="BE91" s="136">
        <f t="shared" ca="1" si="177"/>
        <v>0</v>
      </c>
      <c r="BF91" s="137"/>
      <c r="BG91" s="138" t="str">
        <f t="shared" ca="1" si="178"/>
        <v>○</v>
      </c>
      <c r="BH91" s="138" t="str">
        <f t="shared" ca="1" si="179"/>
        <v/>
      </c>
      <c r="BI91" s="138"/>
      <c r="BJ91" s="138" t="str">
        <f t="shared" ca="1" si="180"/>
        <v/>
      </c>
      <c r="BK91" s="138" t="str">
        <f t="shared" ca="1" si="181"/>
        <v>○</v>
      </c>
      <c r="BL91" s="138"/>
      <c r="BM91" s="138"/>
      <c r="BN91" s="138" t="str">
        <f t="shared" ca="1" si="182"/>
        <v/>
      </c>
      <c r="BO91" s="138" t="str">
        <f t="shared" ca="1" si="183"/>
        <v>○</v>
      </c>
      <c r="BP91" s="138" t="str">
        <f t="shared" ca="1" si="184"/>
        <v/>
      </c>
      <c r="BQ91" s="138"/>
      <c r="BR91" s="178"/>
      <c r="BS91" s="180"/>
      <c r="BT91" s="180"/>
      <c r="BU91" s="180"/>
      <c r="BV91" s="180"/>
      <c r="BW91" s="180"/>
      <c r="BX91" s="180"/>
      <c r="BY91" s="180"/>
      <c r="BZ91" s="180"/>
      <c r="CA91" s="180"/>
      <c r="CB91" s="180"/>
      <c r="CC91" s="180"/>
      <c r="CD91" s="180"/>
      <c r="CE91" s="181"/>
      <c r="CF91" s="26">
        <v>90</v>
      </c>
      <c r="CG91" s="142">
        <f t="shared" ca="1" si="185"/>
        <v>77</v>
      </c>
      <c r="CH91" s="494">
        <f t="shared" ca="1" si="186"/>
        <v>0</v>
      </c>
      <c r="CI91" s="495"/>
      <c r="CJ91" s="496">
        <f t="shared" ca="1" si="187"/>
        <v>0</v>
      </c>
      <c r="CK91" s="497"/>
      <c r="CL91" s="143">
        <f t="shared" ca="1" si="188"/>
        <v>0</v>
      </c>
      <c r="CM91" s="142">
        <f t="shared" ca="1" si="189"/>
        <v>0</v>
      </c>
      <c r="CN91" s="144">
        <f t="shared" ca="1" si="190"/>
        <v>0</v>
      </c>
      <c r="CO91" s="145">
        <f t="shared" ca="1" si="191"/>
        <v>0</v>
      </c>
      <c r="CP91" s="494">
        <f t="shared" ca="1" si="192"/>
        <v>0</v>
      </c>
      <c r="CQ91" s="495"/>
      <c r="CR91" s="212">
        <f t="shared" ca="1" si="193"/>
        <v>1</v>
      </c>
      <c r="CS91" s="146">
        <f t="shared" ca="1" si="194"/>
        <v>0</v>
      </c>
      <c r="CT91" s="247">
        <f t="shared" ca="1" si="195"/>
        <v>12</v>
      </c>
      <c r="CU91" s="147">
        <f t="shared" ca="1" si="196"/>
        <v>0</v>
      </c>
      <c r="CV91" s="148">
        <f t="shared" ca="1" si="197"/>
        <v>0</v>
      </c>
      <c r="CW91" s="149">
        <f t="shared" ca="1" si="198"/>
        <v>0</v>
      </c>
      <c r="CX91" s="248">
        <f t="shared" ca="1" si="199"/>
        <v>0</v>
      </c>
      <c r="CY91" s="249">
        <f t="shared" ca="1" si="200"/>
        <v>0</v>
      </c>
      <c r="CZ91" s="142">
        <f t="shared" ca="1" si="201"/>
        <v>0</v>
      </c>
      <c r="DA91" s="150">
        <f t="shared" ca="1" si="202"/>
        <v>0</v>
      </c>
      <c r="DB91" s="149">
        <f t="shared" ca="1" si="203"/>
        <v>0</v>
      </c>
      <c r="DC91" s="149">
        <f t="shared" ca="1" si="204"/>
        <v>0</v>
      </c>
      <c r="DD91" s="142">
        <f t="shared" ca="1" si="205"/>
        <v>0</v>
      </c>
      <c r="DE91" s="213">
        <f t="shared" ca="1" si="206"/>
        <v>0</v>
      </c>
      <c r="DF91" s="142">
        <f t="shared" ca="1" si="207"/>
        <v>0</v>
      </c>
      <c r="DG91" s="151">
        <f t="shared" ca="1" si="208"/>
        <v>0</v>
      </c>
      <c r="DH91" s="152">
        <f t="shared" ca="1" si="209"/>
        <v>0</v>
      </c>
      <c r="DI91" s="213">
        <f t="shared" ca="1" si="210"/>
        <v>0</v>
      </c>
      <c r="DJ91" s="153"/>
      <c r="DK91" s="154">
        <f t="shared" ca="1" si="211"/>
        <v>0</v>
      </c>
      <c r="DL91" s="154">
        <f t="shared" ca="1" si="212"/>
        <v>0</v>
      </c>
      <c r="DM91" s="155">
        <f t="shared" ca="1" si="213"/>
        <v>0</v>
      </c>
      <c r="DN91" s="156">
        <f t="shared" ca="1" si="214"/>
        <v>1</v>
      </c>
      <c r="DO91" s="153"/>
      <c r="DP91" s="157">
        <f t="shared" ca="1" si="215"/>
        <v>0</v>
      </c>
      <c r="DQ91" s="158">
        <f t="shared" ca="1" si="216"/>
        <v>0</v>
      </c>
      <c r="DR91" s="158">
        <f t="shared" ca="1" si="133"/>
        <v>0</v>
      </c>
      <c r="DS91" s="158" t="str">
        <f t="shared" ca="1" si="217"/>
        <v/>
      </c>
      <c r="DT91" s="158">
        <f t="shared" ca="1" si="218"/>
        <v>0</v>
      </c>
      <c r="DU91" s="158" t="str">
        <f t="shared" ca="1" si="134"/>
        <v/>
      </c>
      <c r="DV91" s="159"/>
      <c r="DW91" s="157">
        <f t="shared" ca="1" si="135"/>
        <v>0</v>
      </c>
      <c r="DX91" s="151">
        <f t="shared" ca="1" si="136"/>
        <v>0</v>
      </c>
      <c r="DY91" s="151">
        <f t="shared" ca="1" si="137"/>
        <v>0</v>
      </c>
      <c r="DZ91" s="151">
        <f t="shared" ca="1" si="138"/>
        <v>0</v>
      </c>
      <c r="EA91" s="151">
        <f t="shared" ca="1" si="139"/>
        <v>0</v>
      </c>
      <c r="EB91" s="151">
        <f t="shared" ca="1" si="140"/>
        <v>0</v>
      </c>
      <c r="EC91" s="151">
        <f t="shared" ca="1" si="141"/>
        <v>0</v>
      </c>
      <c r="ED91" s="151">
        <f t="shared" ca="1" si="142"/>
        <v>0</v>
      </c>
      <c r="EE91" s="151">
        <f t="shared" ca="1" si="143"/>
        <v>0</v>
      </c>
      <c r="EF91" s="151">
        <f t="shared" ca="1" si="144"/>
        <v>0</v>
      </c>
      <c r="EG91" s="151">
        <f t="shared" ca="1" si="145"/>
        <v>0</v>
      </c>
      <c r="EH91" s="151">
        <f t="shared" ca="1" si="146"/>
        <v>0</v>
      </c>
      <c r="EI91" s="158">
        <f t="shared" ca="1" si="131"/>
        <v>0</v>
      </c>
      <c r="EJ91" s="158">
        <f t="shared" ca="1" si="131"/>
        <v>0</v>
      </c>
      <c r="EK91" s="158">
        <f t="shared" ca="1" si="131"/>
        <v>0</v>
      </c>
      <c r="EL91" s="158">
        <f t="shared" ca="1" si="130"/>
        <v>0</v>
      </c>
      <c r="EM91" s="158">
        <f t="shared" ca="1" si="130"/>
        <v>0</v>
      </c>
      <c r="EN91" s="158">
        <f t="shared" ca="1" si="130"/>
        <v>0</v>
      </c>
      <c r="EO91" s="158">
        <f t="shared" ca="1" si="130"/>
        <v>0</v>
      </c>
      <c r="EP91" s="158">
        <f t="shared" ca="1" si="130"/>
        <v>0</v>
      </c>
      <c r="EQ91" s="158">
        <f t="shared" ca="1" si="130"/>
        <v>0</v>
      </c>
      <c r="ER91" s="158">
        <f t="shared" ca="1" si="130"/>
        <v>0</v>
      </c>
      <c r="ES91" s="158">
        <f t="shared" ca="1" si="130"/>
        <v>0</v>
      </c>
      <c r="ET91" s="158">
        <f t="shared" ca="1" si="130"/>
        <v>0</v>
      </c>
      <c r="EU91" s="160">
        <f t="shared" ca="1" si="219"/>
        <v>0</v>
      </c>
      <c r="EV91" s="158" t="str">
        <f t="shared" ca="1" si="129"/>
        <v/>
      </c>
      <c r="EW91" s="158" t="str">
        <f t="shared" ca="1" si="129"/>
        <v/>
      </c>
      <c r="EX91" s="158" t="str">
        <f t="shared" ca="1" si="129"/>
        <v/>
      </c>
      <c r="EY91" s="158" t="str">
        <f t="shared" ca="1" si="129"/>
        <v/>
      </c>
      <c r="EZ91" s="158" t="str">
        <f t="shared" ca="1" si="129"/>
        <v/>
      </c>
      <c r="FA91" s="158" t="str">
        <f t="shared" ca="1" si="129"/>
        <v/>
      </c>
      <c r="FB91" s="158" t="str">
        <f t="shared" ca="1" si="220"/>
        <v/>
      </c>
      <c r="FC91" s="158" t="str">
        <f t="shared" ca="1" si="220"/>
        <v/>
      </c>
      <c r="FD91" s="158" t="str">
        <f t="shared" ca="1" si="220"/>
        <v/>
      </c>
      <c r="FE91" s="158" t="str">
        <f t="shared" ca="1" si="220"/>
        <v/>
      </c>
      <c r="FF91" s="158" t="str">
        <f t="shared" ca="1" si="220"/>
        <v/>
      </c>
      <c r="FG91" s="158" t="str">
        <f t="shared" ca="1" si="220"/>
        <v/>
      </c>
      <c r="FH91" s="160">
        <f t="shared" ca="1" si="221"/>
        <v>0</v>
      </c>
      <c r="FI91" s="158">
        <f t="shared" ca="1" si="222"/>
        <v>0</v>
      </c>
      <c r="FJ91" s="159"/>
      <c r="FK91" s="158">
        <f t="shared" ca="1" si="223"/>
        <v>0</v>
      </c>
      <c r="FL91" s="158">
        <f t="shared" ca="1" si="224"/>
        <v>0</v>
      </c>
      <c r="FM91" s="158">
        <f t="shared" ca="1" si="225"/>
        <v>0</v>
      </c>
      <c r="FN91" s="158">
        <f t="shared" ca="1" si="226"/>
        <v>0</v>
      </c>
      <c r="FO91" s="159"/>
      <c r="FP91" s="164" t="str">
        <f t="shared" ca="1" si="147"/>
        <v/>
      </c>
      <c r="FQ91" s="214" t="str">
        <f t="shared" ca="1" si="227"/>
        <v/>
      </c>
      <c r="FR91" s="165" t="str">
        <f t="shared" ca="1" si="228"/>
        <v/>
      </c>
      <c r="FS91" s="166"/>
      <c r="FT91" s="167">
        <f t="shared" ca="1" si="148"/>
        <v>0</v>
      </c>
      <c r="FU91" s="168">
        <f t="shared" ca="1" si="149"/>
        <v>0</v>
      </c>
      <c r="FV91" s="168">
        <f t="shared" ca="1" si="150"/>
        <v>0</v>
      </c>
      <c r="FW91" s="168">
        <f t="shared" ca="1" si="151"/>
        <v>0</v>
      </c>
      <c r="FX91" s="168">
        <f t="shared" ca="1" si="152"/>
        <v>0</v>
      </c>
      <c r="FY91" s="168">
        <f t="shared" ca="1" si="153"/>
        <v>0</v>
      </c>
      <c r="FZ91" s="168">
        <f t="shared" ca="1" si="229"/>
        <v>0</v>
      </c>
      <c r="GA91" s="168">
        <f t="shared" ca="1" si="154"/>
        <v>0</v>
      </c>
      <c r="GB91" s="168">
        <f t="shared" ca="1" si="155"/>
        <v>0</v>
      </c>
      <c r="GC91" s="168">
        <f t="shared" ca="1" si="156"/>
        <v>0</v>
      </c>
      <c r="GD91" s="168">
        <f t="shared" ca="1" si="157"/>
        <v>0</v>
      </c>
      <c r="GE91" s="168">
        <f t="shared" ca="1" si="158"/>
        <v>0</v>
      </c>
      <c r="GF91" s="168">
        <f t="shared" ca="1" si="159"/>
        <v>0</v>
      </c>
      <c r="GG91" s="167">
        <f t="shared" ca="1" si="230"/>
        <v>0</v>
      </c>
      <c r="GH91" s="167">
        <f t="shared" ca="1" si="231"/>
        <v>0</v>
      </c>
      <c r="GI91" s="167">
        <f t="shared" ca="1" si="232"/>
        <v>0</v>
      </c>
      <c r="GJ91" s="167">
        <f t="shared" ca="1" si="233"/>
        <v>0</v>
      </c>
      <c r="GK91" s="167">
        <f t="shared" ca="1" si="234"/>
        <v>0</v>
      </c>
      <c r="GL91" s="163"/>
      <c r="GM91" s="169">
        <f t="shared" ca="1" si="160"/>
        <v>0</v>
      </c>
      <c r="GN91" s="169">
        <f t="shared" ca="1" si="161"/>
        <v>0</v>
      </c>
      <c r="GO91" s="169">
        <f t="shared" ca="1" si="162"/>
        <v>0</v>
      </c>
      <c r="GP91" s="169">
        <f t="shared" ca="1" si="163"/>
        <v>0</v>
      </c>
      <c r="GQ91" s="169">
        <f t="shared" ca="1" si="164"/>
        <v>0</v>
      </c>
      <c r="GR91" s="169">
        <f t="shared" ca="1" si="165"/>
        <v>0</v>
      </c>
      <c r="GS91" s="169">
        <f t="shared" ca="1" si="166"/>
        <v>0</v>
      </c>
      <c r="GT91" s="169">
        <f t="shared" ca="1" si="167"/>
        <v>0</v>
      </c>
      <c r="GU91" s="169">
        <f t="shared" ca="1" si="168"/>
        <v>0</v>
      </c>
      <c r="GV91" s="169">
        <f t="shared" ca="1" si="169"/>
        <v>0</v>
      </c>
      <c r="GW91" s="169">
        <f t="shared" ca="1" si="170"/>
        <v>0</v>
      </c>
      <c r="GX91" s="170">
        <f t="shared" ca="1" si="171"/>
        <v>0</v>
      </c>
      <c r="GY91" s="171">
        <f t="shared" ca="1" si="235"/>
        <v>0</v>
      </c>
      <c r="GZ91" s="171">
        <f t="shared" ca="1" si="236"/>
        <v>0</v>
      </c>
      <c r="HA91" s="172">
        <f t="shared" ca="1" si="237"/>
        <v>0</v>
      </c>
      <c r="HB91" s="216">
        <f t="shared" ca="1" si="238"/>
        <v>1</v>
      </c>
      <c r="HC91" s="172">
        <f t="shared" ca="1" si="239"/>
        <v>0</v>
      </c>
      <c r="HD91" s="173">
        <f t="shared" ca="1" si="172"/>
        <v>0</v>
      </c>
      <c r="HE91" s="174">
        <f t="shared" ca="1" si="173"/>
        <v>0</v>
      </c>
      <c r="HF91" s="175">
        <f t="shared" ca="1" si="174"/>
        <v>0</v>
      </c>
      <c r="HG91" s="176" t="str">
        <f t="shared" ca="1" si="240"/>
        <v/>
      </c>
      <c r="HH91" s="177">
        <f t="shared" ca="1" si="241"/>
        <v>0</v>
      </c>
      <c r="HI91" s="217" t="str">
        <f t="shared" ca="1" si="242"/>
        <v/>
      </c>
      <c r="HJ91" s="207">
        <f t="shared" ca="1" si="243"/>
        <v>0</v>
      </c>
      <c r="HK91" s="220">
        <f t="shared" ca="1" si="244"/>
        <v>1</v>
      </c>
      <c r="HL91" s="190">
        <f t="shared" ca="1" si="245"/>
        <v>0</v>
      </c>
      <c r="HN91" s="167" t="str">
        <f t="shared" ca="1" si="175"/>
        <v/>
      </c>
      <c r="HO91" s="167" t="str">
        <f t="shared" ca="1" si="175"/>
        <v/>
      </c>
      <c r="HP91" s="167" t="str">
        <f t="shared" ca="1" si="175"/>
        <v/>
      </c>
      <c r="HQ91" s="167" t="str">
        <f t="shared" ca="1" si="175"/>
        <v/>
      </c>
      <c r="HR91" s="167" t="str">
        <f t="shared" ca="1" si="175"/>
        <v/>
      </c>
      <c r="HS91" s="167" t="str">
        <f t="shared" ca="1" si="175"/>
        <v/>
      </c>
      <c r="HT91" s="167" t="str">
        <f t="shared" ca="1" si="176"/>
        <v/>
      </c>
      <c r="HU91" s="167" t="str">
        <f t="shared" ca="1" si="176"/>
        <v/>
      </c>
      <c r="HV91" s="167" t="str">
        <f t="shared" ca="1" si="176"/>
        <v/>
      </c>
      <c r="HW91" s="167" t="str">
        <f t="shared" ca="1" si="176"/>
        <v/>
      </c>
      <c r="HX91" s="167" t="str">
        <f t="shared" ca="1" si="176"/>
        <v/>
      </c>
      <c r="HY91" s="167" t="str">
        <f t="shared" ca="1" si="176"/>
        <v/>
      </c>
      <c r="HZ91" s="167">
        <f t="shared" ca="1" si="246"/>
        <v>0</v>
      </c>
      <c r="IA91" s="215">
        <f t="shared" ca="1" si="247"/>
        <v>0</v>
      </c>
    </row>
    <row r="92" spans="2:235" x14ac:dyDescent="0.15">
      <c r="B92" s="135">
        <v>78</v>
      </c>
      <c r="C92" s="492"/>
      <c r="D92" s="493"/>
      <c r="E92" s="498"/>
      <c r="F92" s="499"/>
      <c r="G92" s="18"/>
      <c r="H92" s="3"/>
      <c r="I92" s="3"/>
      <c r="J92" s="4"/>
      <c r="K92" s="492"/>
      <c r="L92" s="493"/>
      <c r="M92" s="200"/>
      <c r="N92" s="19"/>
      <c r="O92" s="11"/>
      <c r="P92" s="19"/>
      <c r="Q92" s="11"/>
      <c r="R92" s="3"/>
      <c r="S92" s="5"/>
      <c r="T92" s="6"/>
      <c r="U92" s="1"/>
      <c r="V92" s="8"/>
      <c r="W92" s="2"/>
      <c r="X92" s="8"/>
      <c r="Y92" s="9"/>
      <c r="Z92" s="10"/>
      <c r="AA92" s="9"/>
      <c r="AB92" s="10"/>
      <c r="AC92" s="9"/>
      <c r="AD92" s="10"/>
      <c r="AE92" s="9"/>
      <c r="AF92" s="10"/>
      <c r="AG92" s="9"/>
      <c r="AH92" s="10"/>
      <c r="AI92" s="9"/>
      <c r="AJ92" s="15"/>
      <c r="AK92" s="16"/>
      <c r="AL92" s="15"/>
      <c r="AM92" s="16"/>
      <c r="AN92" s="15"/>
      <c r="AO92" s="16"/>
      <c r="AP92" s="15"/>
      <c r="AQ92" s="16"/>
      <c r="AR92" s="15"/>
      <c r="AS92" s="16"/>
      <c r="AT92" s="15"/>
      <c r="AU92" s="16"/>
      <c r="AV92" s="206"/>
      <c r="AW92" s="202"/>
      <c r="AX92" s="12"/>
      <c r="AY92" s="19"/>
      <c r="AZ92" s="209"/>
      <c r="BA92" s="203"/>
      <c r="BB92" s="205" t="str">
        <f t="shared" ca="1" si="132"/>
        <v/>
      </c>
      <c r="BC92" s="201"/>
      <c r="BD92" s="201"/>
      <c r="BE92" s="136">
        <f t="shared" ca="1" si="177"/>
        <v>0</v>
      </c>
      <c r="BF92" s="137"/>
      <c r="BG92" s="138" t="str">
        <f t="shared" ca="1" si="178"/>
        <v>○</v>
      </c>
      <c r="BH92" s="138" t="str">
        <f t="shared" ca="1" si="179"/>
        <v/>
      </c>
      <c r="BI92" s="138"/>
      <c r="BJ92" s="138" t="str">
        <f t="shared" ca="1" si="180"/>
        <v/>
      </c>
      <c r="BK92" s="138" t="str">
        <f t="shared" ca="1" si="181"/>
        <v>○</v>
      </c>
      <c r="BL92" s="138"/>
      <c r="BM92" s="138"/>
      <c r="BN92" s="138" t="str">
        <f t="shared" ca="1" si="182"/>
        <v/>
      </c>
      <c r="BO92" s="138" t="str">
        <f t="shared" ca="1" si="183"/>
        <v>○</v>
      </c>
      <c r="BP92" s="138" t="str">
        <f t="shared" ca="1" si="184"/>
        <v/>
      </c>
      <c r="BQ92" s="138"/>
      <c r="BR92" s="178"/>
      <c r="BS92" s="180"/>
      <c r="BT92" s="180"/>
      <c r="BU92" s="180"/>
      <c r="BV92" s="180"/>
      <c r="BW92" s="180"/>
      <c r="BX92" s="180"/>
      <c r="BY92" s="180"/>
      <c r="BZ92" s="180"/>
      <c r="CA92" s="180"/>
      <c r="CB92" s="180"/>
      <c r="CC92" s="180"/>
      <c r="CD92" s="180"/>
      <c r="CE92" s="181"/>
      <c r="CF92" s="26">
        <v>91</v>
      </c>
      <c r="CG92" s="142">
        <f t="shared" ca="1" si="185"/>
        <v>78</v>
      </c>
      <c r="CH92" s="494">
        <f t="shared" ca="1" si="186"/>
        <v>0</v>
      </c>
      <c r="CI92" s="495"/>
      <c r="CJ92" s="496">
        <f t="shared" ca="1" si="187"/>
        <v>0</v>
      </c>
      <c r="CK92" s="497"/>
      <c r="CL92" s="143">
        <f t="shared" ca="1" si="188"/>
        <v>0</v>
      </c>
      <c r="CM92" s="142">
        <f t="shared" ca="1" si="189"/>
        <v>0</v>
      </c>
      <c r="CN92" s="144">
        <f t="shared" ca="1" si="190"/>
        <v>0</v>
      </c>
      <c r="CO92" s="145">
        <f t="shared" ca="1" si="191"/>
        <v>0</v>
      </c>
      <c r="CP92" s="494">
        <f t="shared" ca="1" si="192"/>
        <v>0</v>
      </c>
      <c r="CQ92" s="495"/>
      <c r="CR92" s="212">
        <f t="shared" ca="1" si="193"/>
        <v>1</v>
      </c>
      <c r="CS92" s="146">
        <f t="shared" ca="1" si="194"/>
        <v>0</v>
      </c>
      <c r="CT92" s="247">
        <f t="shared" ca="1" si="195"/>
        <v>12</v>
      </c>
      <c r="CU92" s="147">
        <f t="shared" ca="1" si="196"/>
        <v>0</v>
      </c>
      <c r="CV92" s="148">
        <f t="shared" ca="1" si="197"/>
        <v>0</v>
      </c>
      <c r="CW92" s="149">
        <f t="shared" ca="1" si="198"/>
        <v>0</v>
      </c>
      <c r="CX92" s="248">
        <f t="shared" ca="1" si="199"/>
        <v>0</v>
      </c>
      <c r="CY92" s="249">
        <f t="shared" ca="1" si="200"/>
        <v>0</v>
      </c>
      <c r="CZ92" s="142">
        <f t="shared" ca="1" si="201"/>
        <v>0</v>
      </c>
      <c r="DA92" s="150">
        <f t="shared" ca="1" si="202"/>
        <v>0</v>
      </c>
      <c r="DB92" s="149">
        <f t="shared" ca="1" si="203"/>
        <v>0</v>
      </c>
      <c r="DC92" s="149">
        <f t="shared" ca="1" si="204"/>
        <v>0</v>
      </c>
      <c r="DD92" s="142">
        <f t="shared" ca="1" si="205"/>
        <v>0</v>
      </c>
      <c r="DE92" s="213">
        <f t="shared" ca="1" si="206"/>
        <v>0</v>
      </c>
      <c r="DF92" s="142">
        <f t="shared" ca="1" si="207"/>
        <v>0</v>
      </c>
      <c r="DG92" s="151">
        <f t="shared" ca="1" si="208"/>
        <v>0</v>
      </c>
      <c r="DH92" s="152">
        <f t="shared" ca="1" si="209"/>
        <v>0</v>
      </c>
      <c r="DI92" s="213">
        <f t="shared" ca="1" si="210"/>
        <v>0</v>
      </c>
      <c r="DJ92" s="153"/>
      <c r="DK92" s="154">
        <f t="shared" ca="1" si="211"/>
        <v>0</v>
      </c>
      <c r="DL92" s="154">
        <f t="shared" ca="1" si="212"/>
        <v>0</v>
      </c>
      <c r="DM92" s="155">
        <f t="shared" ca="1" si="213"/>
        <v>0</v>
      </c>
      <c r="DN92" s="156">
        <f t="shared" ca="1" si="214"/>
        <v>1</v>
      </c>
      <c r="DO92" s="153"/>
      <c r="DP92" s="157">
        <f t="shared" ca="1" si="215"/>
        <v>0</v>
      </c>
      <c r="DQ92" s="158">
        <f t="shared" ca="1" si="216"/>
        <v>0</v>
      </c>
      <c r="DR92" s="158">
        <f t="shared" ca="1" si="133"/>
        <v>0</v>
      </c>
      <c r="DS92" s="158" t="str">
        <f t="shared" ca="1" si="217"/>
        <v/>
      </c>
      <c r="DT92" s="158">
        <f t="shared" ca="1" si="218"/>
        <v>0</v>
      </c>
      <c r="DU92" s="158" t="str">
        <f t="shared" ca="1" si="134"/>
        <v/>
      </c>
      <c r="DV92" s="159"/>
      <c r="DW92" s="157">
        <f t="shared" ca="1" si="135"/>
        <v>0</v>
      </c>
      <c r="DX92" s="151">
        <f t="shared" ca="1" si="136"/>
        <v>0</v>
      </c>
      <c r="DY92" s="151">
        <f t="shared" ca="1" si="137"/>
        <v>0</v>
      </c>
      <c r="DZ92" s="151">
        <f t="shared" ca="1" si="138"/>
        <v>0</v>
      </c>
      <c r="EA92" s="151">
        <f t="shared" ca="1" si="139"/>
        <v>0</v>
      </c>
      <c r="EB92" s="151">
        <f t="shared" ca="1" si="140"/>
        <v>0</v>
      </c>
      <c r="EC92" s="151">
        <f t="shared" ca="1" si="141"/>
        <v>0</v>
      </c>
      <c r="ED92" s="151">
        <f t="shared" ca="1" si="142"/>
        <v>0</v>
      </c>
      <c r="EE92" s="151">
        <f t="shared" ca="1" si="143"/>
        <v>0</v>
      </c>
      <c r="EF92" s="151">
        <f t="shared" ca="1" si="144"/>
        <v>0</v>
      </c>
      <c r="EG92" s="151">
        <f t="shared" ca="1" si="145"/>
        <v>0</v>
      </c>
      <c r="EH92" s="151">
        <f t="shared" ca="1" si="146"/>
        <v>0</v>
      </c>
      <c r="EI92" s="158">
        <f t="shared" ca="1" si="131"/>
        <v>0</v>
      </c>
      <c r="EJ92" s="158">
        <f t="shared" ca="1" si="131"/>
        <v>0</v>
      </c>
      <c r="EK92" s="158">
        <f t="shared" ca="1" si="131"/>
        <v>0</v>
      </c>
      <c r="EL92" s="158">
        <f t="shared" ca="1" si="130"/>
        <v>0</v>
      </c>
      <c r="EM92" s="158">
        <f t="shared" ca="1" si="130"/>
        <v>0</v>
      </c>
      <c r="EN92" s="158">
        <f t="shared" ca="1" si="130"/>
        <v>0</v>
      </c>
      <c r="EO92" s="158">
        <f t="shared" ca="1" si="130"/>
        <v>0</v>
      </c>
      <c r="EP92" s="158">
        <f t="shared" ca="1" si="130"/>
        <v>0</v>
      </c>
      <c r="EQ92" s="158">
        <f t="shared" ca="1" si="130"/>
        <v>0</v>
      </c>
      <c r="ER92" s="158">
        <f t="shared" ca="1" si="130"/>
        <v>0</v>
      </c>
      <c r="ES92" s="158">
        <f t="shared" ca="1" si="130"/>
        <v>0</v>
      </c>
      <c r="ET92" s="158">
        <f t="shared" ca="1" si="130"/>
        <v>0</v>
      </c>
      <c r="EU92" s="160">
        <f t="shared" ca="1" si="219"/>
        <v>0</v>
      </c>
      <c r="EV92" s="158" t="str">
        <f t="shared" ca="1" si="129"/>
        <v/>
      </c>
      <c r="EW92" s="158" t="str">
        <f t="shared" ca="1" si="129"/>
        <v/>
      </c>
      <c r="EX92" s="158" t="str">
        <f t="shared" ca="1" si="129"/>
        <v/>
      </c>
      <c r="EY92" s="158" t="str">
        <f t="shared" ca="1" si="129"/>
        <v/>
      </c>
      <c r="EZ92" s="158" t="str">
        <f t="shared" ca="1" si="129"/>
        <v/>
      </c>
      <c r="FA92" s="158" t="str">
        <f t="shared" ca="1" si="129"/>
        <v/>
      </c>
      <c r="FB92" s="158" t="str">
        <f t="shared" ca="1" si="220"/>
        <v/>
      </c>
      <c r="FC92" s="158" t="str">
        <f t="shared" ca="1" si="220"/>
        <v/>
      </c>
      <c r="FD92" s="158" t="str">
        <f t="shared" ca="1" si="220"/>
        <v/>
      </c>
      <c r="FE92" s="158" t="str">
        <f t="shared" ca="1" si="220"/>
        <v/>
      </c>
      <c r="FF92" s="158" t="str">
        <f t="shared" ca="1" si="220"/>
        <v/>
      </c>
      <c r="FG92" s="158" t="str">
        <f t="shared" ca="1" si="220"/>
        <v/>
      </c>
      <c r="FH92" s="160">
        <f t="shared" ca="1" si="221"/>
        <v>0</v>
      </c>
      <c r="FI92" s="158">
        <f t="shared" ca="1" si="222"/>
        <v>0</v>
      </c>
      <c r="FJ92" s="159"/>
      <c r="FK92" s="158">
        <f t="shared" ca="1" si="223"/>
        <v>0</v>
      </c>
      <c r="FL92" s="158">
        <f t="shared" ca="1" si="224"/>
        <v>0</v>
      </c>
      <c r="FM92" s="158">
        <f t="shared" ca="1" si="225"/>
        <v>0</v>
      </c>
      <c r="FN92" s="158">
        <f t="shared" ca="1" si="226"/>
        <v>0</v>
      </c>
      <c r="FO92" s="159"/>
      <c r="FP92" s="164" t="str">
        <f t="shared" ca="1" si="147"/>
        <v/>
      </c>
      <c r="FQ92" s="214" t="str">
        <f t="shared" ca="1" si="227"/>
        <v/>
      </c>
      <c r="FR92" s="165" t="str">
        <f t="shared" ca="1" si="228"/>
        <v/>
      </c>
      <c r="FS92" s="166"/>
      <c r="FT92" s="167">
        <f t="shared" ca="1" si="148"/>
        <v>0</v>
      </c>
      <c r="FU92" s="168">
        <f t="shared" ca="1" si="149"/>
        <v>0</v>
      </c>
      <c r="FV92" s="168">
        <f t="shared" ca="1" si="150"/>
        <v>0</v>
      </c>
      <c r="FW92" s="168">
        <f t="shared" ca="1" si="151"/>
        <v>0</v>
      </c>
      <c r="FX92" s="168">
        <f t="shared" ca="1" si="152"/>
        <v>0</v>
      </c>
      <c r="FY92" s="168">
        <f t="shared" ca="1" si="153"/>
        <v>0</v>
      </c>
      <c r="FZ92" s="168">
        <f t="shared" ca="1" si="229"/>
        <v>0</v>
      </c>
      <c r="GA92" s="168">
        <f t="shared" ca="1" si="154"/>
        <v>0</v>
      </c>
      <c r="GB92" s="168">
        <f t="shared" ca="1" si="155"/>
        <v>0</v>
      </c>
      <c r="GC92" s="168">
        <f t="shared" ca="1" si="156"/>
        <v>0</v>
      </c>
      <c r="GD92" s="168">
        <f t="shared" ca="1" si="157"/>
        <v>0</v>
      </c>
      <c r="GE92" s="168">
        <f t="shared" ca="1" si="158"/>
        <v>0</v>
      </c>
      <c r="GF92" s="168">
        <f t="shared" ca="1" si="159"/>
        <v>0</v>
      </c>
      <c r="GG92" s="167">
        <f t="shared" ca="1" si="230"/>
        <v>0</v>
      </c>
      <c r="GH92" s="167">
        <f t="shared" ca="1" si="231"/>
        <v>0</v>
      </c>
      <c r="GI92" s="167">
        <f t="shared" ca="1" si="232"/>
        <v>0</v>
      </c>
      <c r="GJ92" s="167">
        <f t="shared" ca="1" si="233"/>
        <v>0</v>
      </c>
      <c r="GK92" s="167">
        <f t="shared" ca="1" si="234"/>
        <v>0</v>
      </c>
      <c r="GL92" s="163"/>
      <c r="GM92" s="169">
        <f t="shared" ca="1" si="160"/>
        <v>0</v>
      </c>
      <c r="GN92" s="169">
        <f t="shared" ca="1" si="161"/>
        <v>0</v>
      </c>
      <c r="GO92" s="169">
        <f t="shared" ca="1" si="162"/>
        <v>0</v>
      </c>
      <c r="GP92" s="169">
        <f t="shared" ca="1" si="163"/>
        <v>0</v>
      </c>
      <c r="GQ92" s="169">
        <f t="shared" ca="1" si="164"/>
        <v>0</v>
      </c>
      <c r="GR92" s="169">
        <f t="shared" ca="1" si="165"/>
        <v>0</v>
      </c>
      <c r="GS92" s="169">
        <f t="shared" ca="1" si="166"/>
        <v>0</v>
      </c>
      <c r="GT92" s="169">
        <f t="shared" ca="1" si="167"/>
        <v>0</v>
      </c>
      <c r="GU92" s="169">
        <f t="shared" ca="1" si="168"/>
        <v>0</v>
      </c>
      <c r="GV92" s="169">
        <f t="shared" ca="1" si="169"/>
        <v>0</v>
      </c>
      <c r="GW92" s="169">
        <f t="shared" ca="1" si="170"/>
        <v>0</v>
      </c>
      <c r="GX92" s="170">
        <f t="shared" ca="1" si="171"/>
        <v>0</v>
      </c>
      <c r="GY92" s="171">
        <f t="shared" ca="1" si="235"/>
        <v>0</v>
      </c>
      <c r="GZ92" s="171">
        <f t="shared" ca="1" si="236"/>
        <v>0</v>
      </c>
      <c r="HA92" s="172">
        <f t="shared" ca="1" si="237"/>
        <v>0</v>
      </c>
      <c r="HB92" s="216">
        <f t="shared" ca="1" si="238"/>
        <v>1</v>
      </c>
      <c r="HC92" s="172">
        <f t="shared" ca="1" si="239"/>
        <v>0</v>
      </c>
      <c r="HD92" s="173">
        <f t="shared" ca="1" si="172"/>
        <v>0</v>
      </c>
      <c r="HE92" s="174">
        <f t="shared" ca="1" si="173"/>
        <v>0</v>
      </c>
      <c r="HF92" s="175">
        <f t="shared" ca="1" si="174"/>
        <v>0</v>
      </c>
      <c r="HG92" s="176" t="str">
        <f t="shared" ca="1" si="240"/>
        <v/>
      </c>
      <c r="HH92" s="177">
        <f t="shared" ca="1" si="241"/>
        <v>0</v>
      </c>
      <c r="HI92" s="217" t="str">
        <f t="shared" ca="1" si="242"/>
        <v/>
      </c>
      <c r="HJ92" s="207">
        <f t="shared" ca="1" si="243"/>
        <v>0</v>
      </c>
      <c r="HK92" s="220">
        <f t="shared" ca="1" si="244"/>
        <v>1</v>
      </c>
      <c r="HL92" s="190">
        <f t="shared" ca="1" si="245"/>
        <v>0</v>
      </c>
      <c r="HN92" s="167" t="str">
        <f t="shared" ca="1" si="175"/>
        <v/>
      </c>
      <c r="HO92" s="167" t="str">
        <f t="shared" ca="1" si="175"/>
        <v/>
      </c>
      <c r="HP92" s="167" t="str">
        <f t="shared" ca="1" si="175"/>
        <v/>
      </c>
      <c r="HQ92" s="167" t="str">
        <f t="shared" ca="1" si="175"/>
        <v/>
      </c>
      <c r="HR92" s="167" t="str">
        <f t="shared" ca="1" si="175"/>
        <v/>
      </c>
      <c r="HS92" s="167" t="str">
        <f t="shared" ca="1" si="175"/>
        <v/>
      </c>
      <c r="HT92" s="167" t="str">
        <f t="shared" ca="1" si="176"/>
        <v/>
      </c>
      <c r="HU92" s="167" t="str">
        <f t="shared" ca="1" si="176"/>
        <v/>
      </c>
      <c r="HV92" s="167" t="str">
        <f t="shared" ca="1" si="176"/>
        <v/>
      </c>
      <c r="HW92" s="167" t="str">
        <f t="shared" ca="1" si="176"/>
        <v/>
      </c>
      <c r="HX92" s="167" t="str">
        <f t="shared" ca="1" si="176"/>
        <v/>
      </c>
      <c r="HY92" s="167" t="str">
        <f t="shared" ca="1" si="176"/>
        <v/>
      </c>
      <c r="HZ92" s="167">
        <f t="shared" ca="1" si="246"/>
        <v>0</v>
      </c>
      <c r="IA92" s="215">
        <f t="shared" ca="1" si="247"/>
        <v>0</v>
      </c>
    </row>
    <row r="93" spans="2:235" x14ac:dyDescent="0.15">
      <c r="B93" s="135">
        <v>79</v>
      </c>
      <c r="C93" s="492"/>
      <c r="D93" s="493"/>
      <c r="E93" s="498"/>
      <c r="F93" s="499"/>
      <c r="G93" s="18"/>
      <c r="H93" s="3"/>
      <c r="I93" s="3"/>
      <c r="J93" s="4"/>
      <c r="K93" s="492"/>
      <c r="L93" s="493"/>
      <c r="M93" s="200"/>
      <c r="N93" s="19"/>
      <c r="O93" s="11"/>
      <c r="P93" s="19"/>
      <c r="Q93" s="11"/>
      <c r="R93" s="3"/>
      <c r="S93" s="5"/>
      <c r="T93" s="6"/>
      <c r="U93" s="1"/>
      <c r="V93" s="8"/>
      <c r="W93" s="2"/>
      <c r="X93" s="8"/>
      <c r="Y93" s="9"/>
      <c r="Z93" s="10"/>
      <c r="AA93" s="9"/>
      <c r="AB93" s="10"/>
      <c r="AC93" s="9"/>
      <c r="AD93" s="10"/>
      <c r="AE93" s="9"/>
      <c r="AF93" s="10"/>
      <c r="AG93" s="9"/>
      <c r="AH93" s="10"/>
      <c r="AI93" s="9"/>
      <c r="AJ93" s="15"/>
      <c r="AK93" s="16"/>
      <c r="AL93" s="15"/>
      <c r="AM93" s="16"/>
      <c r="AN93" s="15"/>
      <c r="AO93" s="16"/>
      <c r="AP93" s="15"/>
      <c r="AQ93" s="16"/>
      <c r="AR93" s="15"/>
      <c r="AS93" s="16"/>
      <c r="AT93" s="15"/>
      <c r="AU93" s="16"/>
      <c r="AV93" s="206"/>
      <c r="AW93" s="202"/>
      <c r="AX93" s="12"/>
      <c r="AY93" s="19"/>
      <c r="AZ93" s="209"/>
      <c r="BA93" s="203"/>
      <c r="BB93" s="205" t="str">
        <f t="shared" ca="1" si="132"/>
        <v/>
      </c>
      <c r="BC93" s="201"/>
      <c r="BD93" s="201"/>
      <c r="BE93" s="136">
        <f t="shared" ca="1" si="177"/>
        <v>0</v>
      </c>
      <c r="BF93" s="137"/>
      <c r="BG93" s="138" t="str">
        <f t="shared" ca="1" si="178"/>
        <v>○</v>
      </c>
      <c r="BH93" s="138" t="str">
        <f t="shared" ca="1" si="179"/>
        <v/>
      </c>
      <c r="BI93" s="138"/>
      <c r="BJ93" s="138" t="str">
        <f t="shared" ca="1" si="180"/>
        <v/>
      </c>
      <c r="BK93" s="138" t="str">
        <f t="shared" ca="1" si="181"/>
        <v>○</v>
      </c>
      <c r="BL93" s="138"/>
      <c r="BM93" s="138"/>
      <c r="BN93" s="138" t="str">
        <f t="shared" ca="1" si="182"/>
        <v/>
      </c>
      <c r="BO93" s="138" t="str">
        <f t="shared" ca="1" si="183"/>
        <v>○</v>
      </c>
      <c r="BP93" s="138" t="str">
        <f t="shared" ca="1" si="184"/>
        <v/>
      </c>
      <c r="BQ93" s="138"/>
      <c r="BR93" s="178"/>
      <c r="BS93" s="180"/>
      <c r="BT93" s="180"/>
      <c r="BU93" s="180"/>
      <c r="BV93" s="180"/>
      <c r="BW93" s="180"/>
      <c r="BX93" s="180"/>
      <c r="BY93" s="180"/>
      <c r="BZ93" s="180"/>
      <c r="CA93" s="180"/>
      <c r="CB93" s="180"/>
      <c r="CC93" s="180"/>
      <c r="CD93" s="180"/>
      <c r="CE93" s="181"/>
      <c r="CF93" s="26">
        <v>92</v>
      </c>
      <c r="CG93" s="142">
        <f t="shared" ca="1" si="185"/>
        <v>79</v>
      </c>
      <c r="CH93" s="494">
        <f t="shared" ca="1" si="186"/>
        <v>0</v>
      </c>
      <c r="CI93" s="495"/>
      <c r="CJ93" s="496">
        <f t="shared" ca="1" si="187"/>
        <v>0</v>
      </c>
      <c r="CK93" s="497"/>
      <c r="CL93" s="143">
        <f t="shared" ca="1" si="188"/>
        <v>0</v>
      </c>
      <c r="CM93" s="142">
        <f t="shared" ca="1" si="189"/>
        <v>0</v>
      </c>
      <c r="CN93" s="144">
        <f t="shared" ca="1" si="190"/>
        <v>0</v>
      </c>
      <c r="CO93" s="145">
        <f t="shared" ca="1" si="191"/>
        <v>0</v>
      </c>
      <c r="CP93" s="494">
        <f t="shared" ca="1" si="192"/>
        <v>0</v>
      </c>
      <c r="CQ93" s="495"/>
      <c r="CR93" s="212">
        <f t="shared" ca="1" si="193"/>
        <v>1</v>
      </c>
      <c r="CS93" s="146">
        <f t="shared" ca="1" si="194"/>
        <v>0</v>
      </c>
      <c r="CT93" s="247">
        <f t="shared" ca="1" si="195"/>
        <v>12</v>
      </c>
      <c r="CU93" s="147">
        <f t="shared" ca="1" si="196"/>
        <v>0</v>
      </c>
      <c r="CV93" s="148">
        <f t="shared" ca="1" si="197"/>
        <v>0</v>
      </c>
      <c r="CW93" s="149">
        <f t="shared" ca="1" si="198"/>
        <v>0</v>
      </c>
      <c r="CX93" s="248">
        <f t="shared" ca="1" si="199"/>
        <v>0</v>
      </c>
      <c r="CY93" s="249">
        <f t="shared" ca="1" si="200"/>
        <v>0</v>
      </c>
      <c r="CZ93" s="142">
        <f t="shared" ca="1" si="201"/>
        <v>0</v>
      </c>
      <c r="DA93" s="150">
        <f t="shared" ca="1" si="202"/>
        <v>0</v>
      </c>
      <c r="DB93" s="149">
        <f t="shared" ca="1" si="203"/>
        <v>0</v>
      </c>
      <c r="DC93" s="149">
        <f t="shared" ca="1" si="204"/>
        <v>0</v>
      </c>
      <c r="DD93" s="142">
        <f t="shared" ca="1" si="205"/>
        <v>0</v>
      </c>
      <c r="DE93" s="213">
        <f t="shared" ca="1" si="206"/>
        <v>0</v>
      </c>
      <c r="DF93" s="142">
        <f t="shared" ca="1" si="207"/>
        <v>0</v>
      </c>
      <c r="DG93" s="151">
        <f t="shared" ca="1" si="208"/>
        <v>0</v>
      </c>
      <c r="DH93" s="152">
        <f t="shared" ca="1" si="209"/>
        <v>0</v>
      </c>
      <c r="DI93" s="213">
        <f t="shared" ca="1" si="210"/>
        <v>0</v>
      </c>
      <c r="DJ93" s="153"/>
      <c r="DK93" s="154">
        <f t="shared" ca="1" si="211"/>
        <v>0</v>
      </c>
      <c r="DL93" s="154">
        <f t="shared" ca="1" si="212"/>
        <v>0</v>
      </c>
      <c r="DM93" s="155">
        <f t="shared" ca="1" si="213"/>
        <v>0</v>
      </c>
      <c r="DN93" s="156">
        <f t="shared" ca="1" si="214"/>
        <v>1</v>
      </c>
      <c r="DO93" s="153"/>
      <c r="DP93" s="157">
        <f t="shared" ca="1" si="215"/>
        <v>0</v>
      </c>
      <c r="DQ93" s="158">
        <f t="shared" ca="1" si="216"/>
        <v>0</v>
      </c>
      <c r="DR93" s="158">
        <f t="shared" ca="1" si="133"/>
        <v>0</v>
      </c>
      <c r="DS93" s="158" t="str">
        <f t="shared" ca="1" si="217"/>
        <v/>
      </c>
      <c r="DT93" s="158">
        <f t="shared" ca="1" si="218"/>
        <v>0</v>
      </c>
      <c r="DU93" s="158" t="str">
        <f t="shared" ca="1" si="134"/>
        <v/>
      </c>
      <c r="DV93" s="159"/>
      <c r="DW93" s="157">
        <f t="shared" ca="1" si="135"/>
        <v>0</v>
      </c>
      <c r="DX93" s="151">
        <f t="shared" ca="1" si="136"/>
        <v>0</v>
      </c>
      <c r="DY93" s="151">
        <f t="shared" ca="1" si="137"/>
        <v>0</v>
      </c>
      <c r="DZ93" s="151">
        <f t="shared" ca="1" si="138"/>
        <v>0</v>
      </c>
      <c r="EA93" s="151">
        <f t="shared" ca="1" si="139"/>
        <v>0</v>
      </c>
      <c r="EB93" s="151">
        <f t="shared" ca="1" si="140"/>
        <v>0</v>
      </c>
      <c r="EC93" s="151">
        <f t="shared" ca="1" si="141"/>
        <v>0</v>
      </c>
      <c r="ED93" s="151">
        <f t="shared" ca="1" si="142"/>
        <v>0</v>
      </c>
      <c r="EE93" s="151">
        <f t="shared" ca="1" si="143"/>
        <v>0</v>
      </c>
      <c r="EF93" s="151">
        <f t="shared" ca="1" si="144"/>
        <v>0</v>
      </c>
      <c r="EG93" s="151">
        <f t="shared" ca="1" si="145"/>
        <v>0</v>
      </c>
      <c r="EH93" s="151">
        <f t="shared" ca="1" si="146"/>
        <v>0</v>
      </c>
      <c r="EI93" s="158">
        <f t="shared" ca="1" si="131"/>
        <v>0</v>
      </c>
      <c r="EJ93" s="158">
        <f t="shared" ca="1" si="131"/>
        <v>0</v>
      </c>
      <c r="EK93" s="158">
        <f t="shared" ca="1" si="131"/>
        <v>0</v>
      </c>
      <c r="EL93" s="158">
        <f t="shared" ca="1" si="130"/>
        <v>0</v>
      </c>
      <c r="EM93" s="158">
        <f t="shared" ca="1" si="130"/>
        <v>0</v>
      </c>
      <c r="EN93" s="158">
        <f t="shared" ca="1" si="130"/>
        <v>0</v>
      </c>
      <c r="EO93" s="158">
        <f t="shared" ca="1" si="130"/>
        <v>0</v>
      </c>
      <c r="EP93" s="158">
        <f t="shared" ca="1" si="130"/>
        <v>0</v>
      </c>
      <c r="EQ93" s="158">
        <f t="shared" ca="1" si="130"/>
        <v>0</v>
      </c>
      <c r="ER93" s="158">
        <f t="shared" ca="1" si="130"/>
        <v>0</v>
      </c>
      <c r="ES93" s="158">
        <f t="shared" ca="1" si="130"/>
        <v>0</v>
      </c>
      <c r="ET93" s="158">
        <f t="shared" ca="1" si="130"/>
        <v>0</v>
      </c>
      <c r="EU93" s="160">
        <f t="shared" ca="1" si="219"/>
        <v>0</v>
      </c>
      <c r="EV93" s="158" t="str">
        <f t="shared" ca="1" si="129"/>
        <v/>
      </c>
      <c r="EW93" s="158" t="str">
        <f t="shared" ca="1" si="129"/>
        <v/>
      </c>
      <c r="EX93" s="158" t="str">
        <f t="shared" ca="1" si="129"/>
        <v/>
      </c>
      <c r="EY93" s="158" t="str">
        <f t="shared" ca="1" si="129"/>
        <v/>
      </c>
      <c r="EZ93" s="158" t="str">
        <f t="shared" ca="1" si="129"/>
        <v/>
      </c>
      <c r="FA93" s="158" t="str">
        <f t="shared" ca="1" si="129"/>
        <v/>
      </c>
      <c r="FB93" s="158" t="str">
        <f t="shared" ca="1" si="220"/>
        <v/>
      </c>
      <c r="FC93" s="158" t="str">
        <f t="shared" ca="1" si="220"/>
        <v/>
      </c>
      <c r="FD93" s="158" t="str">
        <f t="shared" ca="1" si="220"/>
        <v/>
      </c>
      <c r="FE93" s="158" t="str">
        <f t="shared" ca="1" si="220"/>
        <v/>
      </c>
      <c r="FF93" s="158" t="str">
        <f t="shared" ca="1" si="220"/>
        <v/>
      </c>
      <c r="FG93" s="158" t="str">
        <f t="shared" ca="1" si="220"/>
        <v/>
      </c>
      <c r="FH93" s="160">
        <f t="shared" ca="1" si="221"/>
        <v>0</v>
      </c>
      <c r="FI93" s="158">
        <f t="shared" ca="1" si="222"/>
        <v>0</v>
      </c>
      <c r="FJ93" s="159"/>
      <c r="FK93" s="158">
        <f t="shared" ca="1" si="223"/>
        <v>0</v>
      </c>
      <c r="FL93" s="158">
        <f t="shared" ca="1" si="224"/>
        <v>0</v>
      </c>
      <c r="FM93" s="158">
        <f t="shared" ca="1" si="225"/>
        <v>0</v>
      </c>
      <c r="FN93" s="158">
        <f t="shared" ca="1" si="226"/>
        <v>0</v>
      </c>
      <c r="FO93" s="159"/>
      <c r="FP93" s="164" t="str">
        <f t="shared" ca="1" si="147"/>
        <v/>
      </c>
      <c r="FQ93" s="214" t="str">
        <f t="shared" ca="1" si="227"/>
        <v/>
      </c>
      <c r="FR93" s="165" t="str">
        <f t="shared" ca="1" si="228"/>
        <v/>
      </c>
      <c r="FS93" s="166"/>
      <c r="FT93" s="167">
        <f t="shared" ca="1" si="148"/>
        <v>0</v>
      </c>
      <c r="FU93" s="168">
        <f t="shared" ca="1" si="149"/>
        <v>0</v>
      </c>
      <c r="FV93" s="168">
        <f t="shared" ca="1" si="150"/>
        <v>0</v>
      </c>
      <c r="FW93" s="168">
        <f t="shared" ca="1" si="151"/>
        <v>0</v>
      </c>
      <c r="FX93" s="168">
        <f t="shared" ca="1" si="152"/>
        <v>0</v>
      </c>
      <c r="FY93" s="168">
        <f t="shared" ca="1" si="153"/>
        <v>0</v>
      </c>
      <c r="FZ93" s="168">
        <f t="shared" ca="1" si="229"/>
        <v>0</v>
      </c>
      <c r="GA93" s="168">
        <f t="shared" ca="1" si="154"/>
        <v>0</v>
      </c>
      <c r="GB93" s="168">
        <f t="shared" ca="1" si="155"/>
        <v>0</v>
      </c>
      <c r="GC93" s="168">
        <f t="shared" ca="1" si="156"/>
        <v>0</v>
      </c>
      <c r="GD93" s="168">
        <f t="shared" ca="1" si="157"/>
        <v>0</v>
      </c>
      <c r="GE93" s="168">
        <f t="shared" ca="1" si="158"/>
        <v>0</v>
      </c>
      <c r="GF93" s="168">
        <f t="shared" ca="1" si="159"/>
        <v>0</v>
      </c>
      <c r="GG93" s="167">
        <f t="shared" ca="1" si="230"/>
        <v>0</v>
      </c>
      <c r="GH93" s="167">
        <f t="shared" ca="1" si="231"/>
        <v>0</v>
      </c>
      <c r="GI93" s="167">
        <f t="shared" ca="1" si="232"/>
        <v>0</v>
      </c>
      <c r="GJ93" s="167">
        <f t="shared" ca="1" si="233"/>
        <v>0</v>
      </c>
      <c r="GK93" s="167">
        <f t="shared" ca="1" si="234"/>
        <v>0</v>
      </c>
      <c r="GL93" s="163"/>
      <c r="GM93" s="169">
        <f t="shared" ca="1" si="160"/>
        <v>0</v>
      </c>
      <c r="GN93" s="169">
        <f t="shared" ca="1" si="161"/>
        <v>0</v>
      </c>
      <c r="GO93" s="169">
        <f t="shared" ca="1" si="162"/>
        <v>0</v>
      </c>
      <c r="GP93" s="169">
        <f t="shared" ca="1" si="163"/>
        <v>0</v>
      </c>
      <c r="GQ93" s="169">
        <f t="shared" ca="1" si="164"/>
        <v>0</v>
      </c>
      <c r="GR93" s="169">
        <f t="shared" ca="1" si="165"/>
        <v>0</v>
      </c>
      <c r="GS93" s="169">
        <f t="shared" ca="1" si="166"/>
        <v>0</v>
      </c>
      <c r="GT93" s="169">
        <f t="shared" ca="1" si="167"/>
        <v>0</v>
      </c>
      <c r="GU93" s="169">
        <f t="shared" ca="1" si="168"/>
        <v>0</v>
      </c>
      <c r="GV93" s="169">
        <f t="shared" ca="1" si="169"/>
        <v>0</v>
      </c>
      <c r="GW93" s="169">
        <f t="shared" ca="1" si="170"/>
        <v>0</v>
      </c>
      <c r="GX93" s="170">
        <f t="shared" ca="1" si="171"/>
        <v>0</v>
      </c>
      <c r="GY93" s="171">
        <f t="shared" ca="1" si="235"/>
        <v>0</v>
      </c>
      <c r="GZ93" s="171">
        <f t="shared" ca="1" si="236"/>
        <v>0</v>
      </c>
      <c r="HA93" s="172">
        <f t="shared" ca="1" si="237"/>
        <v>0</v>
      </c>
      <c r="HB93" s="216">
        <f t="shared" ca="1" si="238"/>
        <v>1</v>
      </c>
      <c r="HC93" s="172">
        <f t="shared" ca="1" si="239"/>
        <v>0</v>
      </c>
      <c r="HD93" s="173">
        <f t="shared" ca="1" si="172"/>
        <v>0</v>
      </c>
      <c r="HE93" s="174">
        <f t="shared" ca="1" si="173"/>
        <v>0</v>
      </c>
      <c r="HF93" s="175">
        <f t="shared" ca="1" si="174"/>
        <v>0</v>
      </c>
      <c r="HG93" s="176" t="str">
        <f t="shared" ca="1" si="240"/>
        <v/>
      </c>
      <c r="HH93" s="177">
        <f t="shared" ca="1" si="241"/>
        <v>0</v>
      </c>
      <c r="HI93" s="217" t="str">
        <f t="shared" ca="1" si="242"/>
        <v/>
      </c>
      <c r="HJ93" s="207">
        <f t="shared" ca="1" si="243"/>
        <v>0</v>
      </c>
      <c r="HK93" s="220">
        <f t="shared" ca="1" si="244"/>
        <v>1</v>
      </c>
      <c r="HL93" s="190">
        <f t="shared" ca="1" si="245"/>
        <v>0</v>
      </c>
      <c r="HN93" s="167" t="str">
        <f t="shared" ca="1" si="175"/>
        <v/>
      </c>
      <c r="HO93" s="167" t="str">
        <f t="shared" ca="1" si="175"/>
        <v/>
      </c>
      <c r="HP93" s="167" t="str">
        <f t="shared" ca="1" si="175"/>
        <v/>
      </c>
      <c r="HQ93" s="167" t="str">
        <f t="shared" ca="1" si="175"/>
        <v/>
      </c>
      <c r="HR93" s="167" t="str">
        <f t="shared" ca="1" si="175"/>
        <v/>
      </c>
      <c r="HS93" s="167" t="str">
        <f t="shared" ca="1" si="175"/>
        <v/>
      </c>
      <c r="HT93" s="167" t="str">
        <f t="shared" ca="1" si="176"/>
        <v/>
      </c>
      <c r="HU93" s="167" t="str">
        <f t="shared" ca="1" si="176"/>
        <v/>
      </c>
      <c r="HV93" s="167" t="str">
        <f t="shared" ca="1" si="176"/>
        <v/>
      </c>
      <c r="HW93" s="167" t="str">
        <f t="shared" ca="1" si="176"/>
        <v/>
      </c>
      <c r="HX93" s="167" t="str">
        <f t="shared" ca="1" si="176"/>
        <v/>
      </c>
      <c r="HY93" s="167" t="str">
        <f t="shared" ca="1" si="176"/>
        <v/>
      </c>
      <c r="HZ93" s="167">
        <f t="shared" ca="1" si="246"/>
        <v>0</v>
      </c>
      <c r="IA93" s="215">
        <f t="shared" ca="1" si="247"/>
        <v>0</v>
      </c>
    </row>
    <row r="94" spans="2:235" x14ac:dyDescent="0.15">
      <c r="B94" s="36">
        <v>80</v>
      </c>
      <c r="C94" s="492"/>
      <c r="D94" s="493"/>
      <c r="E94" s="492"/>
      <c r="F94" s="493"/>
      <c r="G94" s="250"/>
      <c r="H94" s="251"/>
      <c r="I94" s="251"/>
      <c r="J94" s="252"/>
      <c r="K94" s="492"/>
      <c r="L94" s="493"/>
      <c r="M94" s="253"/>
      <c r="N94" s="254"/>
      <c r="O94" s="255"/>
      <c r="P94" s="254"/>
      <c r="Q94" s="255"/>
      <c r="R94" s="251"/>
      <c r="S94" s="256"/>
      <c r="T94" s="257"/>
      <c r="U94" s="1"/>
      <c r="V94" s="8"/>
      <c r="W94" s="258"/>
      <c r="X94" s="8"/>
      <c r="Y94" s="259"/>
      <c r="Z94" s="260"/>
      <c r="AA94" s="259"/>
      <c r="AB94" s="260"/>
      <c r="AC94" s="259"/>
      <c r="AD94" s="260"/>
      <c r="AE94" s="259"/>
      <c r="AF94" s="260"/>
      <c r="AG94" s="259"/>
      <c r="AH94" s="260"/>
      <c r="AI94" s="259"/>
      <c r="AJ94" s="261"/>
      <c r="AK94" s="262"/>
      <c r="AL94" s="261"/>
      <c r="AM94" s="262"/>
      <c r="AN94" s="261"/>
      <c r="AO94" s="262"/>
      <c r="AP94" s="261"/>
      <c r="AQ94" s="262"/>
      <c r="AR94" s="261"/>
      <c r="AS94" s="262"/>
      <c r="AT94" s="261"/>
      <c r="AU94" s="262"/>
      <c r="AV94" s="263"/>
      <c r="AW94" s="202"/>
      <c r="AX94" s="12"/>
      <c r="AY94" s="254"/>
      <c r="AZ94" s="264"/>
      <c r="BA94" s="265"/>
      <c r="BB94" s="266" t="str">
        <f t="shared" ca="1" si="132"/>
        <v/>
      </c>
      <c r="BC94" s="201"/>
      <c r="BD94" s="201"/>
      <c r="BE94" s="267">
        <f t="shared" ca="1" si="177"/>
        <v>0</v>
      </c>
      <c r="BF94" s="137"/>
      <c r="BG94" s="138" t="str">
        <f t="shared" ca="1" si="178"/>
        <v>○</v>
      </c>
      <c r="BH94" s="138" t="str">
        <f t="shared" ca="1" si="179"/>
        <v/>
      </c>
      <c r="BI94" s="138"/>
      <c r="BJ94" s="138" t="str">
        <f t="shared" ca="1" si="180"/>
        <v/>
      </c>
      <c r="BK94" s="138" t="str">
        <f t="shared" ca="1" si="181"/>
        <v>○</v>
      </c>
      <c r="BL94" s="138"/>
      <c r="BM94" s="138"/>
      <c r="BN94" s="138" t="str">
        <f t="shared" ca="1" si="182"/>
        <v/>
      </c>
      <c r="BO94" s="138" t="str">
        <f t="shared" ca="1" si="183"/>
        <v>○</v>
      </c>
      <c r="BP94" s="138" t="str">
        <f t="shared" ca="1" si="184"/>
        <v/>
      </c>
      <c r="BQ94" s="138"/>
      <c r="BR94" s="268"/>
      <c r="BS94" s="269"/>
      <c r="BT94" s="269"/>
      <c r="BU94" s="269"/>
      <c r="BV94" s="269"/>
      <c r="BW94" s="269"/>
      <c r="BX94" s="269"/>
      <c r="BY94" s="269"/>
      <c r="BZ94" s="269"/>
      <c r="CA94" s="269"/>
      <c r="CB94" s="269"/>
      <c r="CC94" s="269"/>
      <c r="CD94" s="269"/>
      <c r="CE94" s="270"/>
      <c r="CF94" s="26">
        <v>93</v>
      </c>
      <c r="CG94" s="142">
        <f t="shared" ca="1" si="185"/>
        <v>80</v>
      </c>
      <c r="CH94" s="494">
        <f t="shared" ca="1" si="186"/>
        <v>0</v>
      </c>
      <c r="CI94" s="495"/>
      <c r="CJ94" s="496">
        <f t="shared" ca="1" si="187"/>
        <v>0</v>
      </c>
      <c r="CK94" s="497"/>
      <c r="CL94" s="143">
        <f t="shared" ca="1" si="188"/>
        <v>0</v>
      </c>
      <c r="CM94" s="142">
        <f t="shared" ca="1" si="189"/>
        <v>0</v>
      </c>
      <c r="CN94" s="144">
        <f t="shared" ca="1" si="190"/>
        <v>0</v>
      </c>
      <c r="CO94" s="145">
        <f t="shared" ca="1" si="191"/>
        <v>0</v>
      </c>
      <c r="CP94" s="494">
        <f t="shared" ca="1" si="192"/>
        <v>0</v>
      </c>
      <c r="CQ94" s="495"/>
      <c r="CR94" s="212">
        <f t="shared" ca="1" si="193"/>
        <v>1</v>
      </c>
      <c r="CS94" s="146">
        <f t="shared" ca="1" si="194"/>
        <v>0</v>
      </c>
      <c r="CT94" s="247">
        <f t="shared" ca="1" si="195"/>
        <v>12</v>
      </c>
      <c r="CU94" s="147">
        <f t="shared" ca="1" si="196"/>
        <v>0</v>
      </c>
      <c r="CV94" s="148">
        <f t="shared" ca="1" si="197"/>
        <v>0</v>
      </c>
      <c r="CW94" s="149">
        <f t="shared" ca="1" si="198"/>
        <v>0</v>
      </c>
      <c r="CX94" s="248">
        <f t="shared" ca="1" si="199"/>
        <v>0</v>
      </c>
      <c r="CY94" s="249">
        <f t="shared" ca="1" si="200"/>
        <v>0</v>
      </c>
      <c r="CZ94" s="142">
        <f t="shared" ca="1" si="201"/>
        <v>0</v>
      </c>
      <c r="DA94" s="150">
        <f t="shared" ca="1" si="202"/>
        <v>0</v>
      </c>
      <c r="DB94" s="149">
        <f t="shared" ca="1" si="203"/>
        <v>0</v>
      </c>
      <c r="DC94" s="149">
        <f t="shared" ca="1" si="204"/>
        <v>0</v>
      </c>
      <c r="DD94" s="142">
        <f t="shared" ca="1" si="205"/>
        <v>0</v>
      </c>
      <c r="DE94" s="213">
        <f t="shared" ca="1" si="206"/>
        <v>0</v>
      </c>
      <c r="DF94" s="142">
        <f t="shared" ca="1" si="207"/>
        <v>0</v>
      </c>
      <c r="DG94" s="151">
        <f t="shared" ca="1" si="208"/>
        <v>0</v>
      </c>
      <c r="DH94" s="152">
        <f t="shared" ca="1" si="209"/>
        <v>0</v>
      </c>
      <c r="DI94" s="213">
        <f t="shared" ca="1" si="210"/>
        <v>0</v>
      </c>
      <c r="DJ94" s="153"/>
      <c r="DK94" s="154">
        <f t="shared" ca="1" si="211"/>
        <v>0</v>
      </c>
      <c r="DL94" s="154">
        <f t="shared" ca="1" si="212"/>
        <v>0</v>
      </c>
      <c r="DM94" s="155">
        <f t="shared" ca="1" si="213"/>
        <v>0</v>
      </c>
      <c r="DN94" s="156">
        <f t="shared" ca="1" si="214"/>
        <v>1</v>
      </c>
      <c r="DO94" s="153"/>
      <c r="DP94" s="157">
        <f t="shared" ca="1" si="215"/>
        <v>0</v>
      </c>
      <c r="DQ94" s="158">
        <f t="shared" ca="1" si="216"/>
        <v>0</v>
      </c>
      <c r="DR94" s="158">
        <f t="shared" ca="1" si="133"/>
        <v>0</v>
      </c>
      <c r="DS94" s="158" t="str">
        <f t="shared" ca="1" si="217"/>
        <v/>
      </c>
      <c r="DT94" s="158">
        <f t="shared" ca="1" si="218"/>
        <v>0</v>
      </c>
      <c r="DU94" s="158" t="str">
        <f t="shared" ca="1" si="134"/>
        <v/>
      </c>
      <c r="DV94" s="159"/>
      <c r="DW94" s="157">
        <f t="shared" ca="1" si="135"/>
        <v>0</v>
      </c>
      <c r="DX94" s="151">
        <f t="shared" ca="1" si="136"/>
        <v>0</v>
      </c>
      <c r="DY94" s="151">
        <f t="shared" ca="1" si="137"/>
        <v>0</v>
      </c>
      <c r="DZ94" s="151">
        <f t="shared" ca="1" si="138"/>
        <v>0</v>
      </c>
      <c r="EA94" s="151">
        <f t="shared" ca="1" si="139"/>
        <v>0</v>
      </c>
      <c r="EB94" s="151">
        <f t="shared" ca="1" si="140"/>
        <v>0</v>
      </c>
      <c r="EC94" s="151">
        <f t="shared" ca="1" si="141"/>
        <v>0</v>
      </c>
      <c r="ED94" s="151">
        <f t="shared" ca="1" si="142"/>
        <v>0</v>
      </c>
      <c r="EE94" s="151">
        <f t="shared" ca="1" si="143"/>
        <v>0</v>
      </c>
      <c r="EF94" s="151">
        <f t="shared" ca="1" si="144"/>
        <v>0</v>
      </c>
      <c r="EG94" s="151">
        <f t="shared" ca="1" si="145"/>
        <v>0</v>
      </c>
      <c r="EH94" s="151">
        <f t="shared" ca="1" si="146"/>
        <v>0</v>
      </c>
      <c r="EI94" s="158">
        <f t="shared" ca="1" si="131"/>
        <v>0</v>
      </c>
      <c r="EJ94" s="158">
        <f t="shared" ca="1" si="131"/>
        <v>0</v>
      </c>
      <c r="EK94" s="158">
        <f t="shared" ca="1" si="131"/>
        <v>0</v>
      </c>
      <c r="EL94" s="158">
        <f t="shared" ca="1" si="130"/>
        <v>0</v>
      </c>
      <c r="EM94" s="158">
        <f t="shared" ca="1" si="130"/>
        <v>0</v>
      </c>
      <c r="EN94" s="158">
        <f t="shared" ca="1" si="130"/>
        <v>0</v>
      </c>
      <c r="EO94" s="158">
        <f t="shared" ca="1" si="130"/>
        <v>0</v>
      </c>
      <c r="EP94" s="158">
        <f t="shared" ca="1" si="130"/>
        <v>0</v>
      </c>
      <c r="EQ94" s="158">
        <f t="shared" ca="1" si="130"/>
        <v>0</v>
      </c>
      <c r="ER94" s="158">
        <f t="shared" ca="1" si="130"/>
        <v>0</v>
      </c>
      <c r="ES94" s="158">
        <f t="shared" ca="1" si="130"/>
        <v>0</v>
      </c>
      <c r="ET94" s="158">
        <f t="shared" ca="1" si="130"/>
        <v>0</v>
      </c>
      <c r="EU94" s="160">
        <f t="shared" ca="1" si="219"/>
        <v>0</v>
      </c>
      <c r="EV94" s="158" t="str">
        <f t="shared" ca="1" si="129"/>
        <v/>
      </c>
      <c r="EW94" s="158" t="str">
        <f t="shared" ca="1" si="129"/>
        <v/>
      </c>
      <c r="EX94" s="158" t="str">
        <f t="shared" ca="1" si="129"/>
        <v/>
      </c>
      <c r="EY94" s="158" t="str">
        <f t="shared" ca="1" si="129"/>
        <v/>
      </c>
      <c r="EZ94" s="158" t="str">
        <f t="shared" ca="1" si="129"/>
        <v/>
      </c>
      <c r="FA94" s="158" t="str">
        <f t="shared" ca="1" si="129"/>
        <v/>
      </c>
      <c r="FB94" s="158" t="str">
        <f t="shared" ca="1" si="220"/>
        <v/>
      </c>
      <c r="FC94" s="158" t="str">
        <f t="shared" ca="1" si="220"/>
        <v/>
      </c>
      <c r="FD94" s="158" t="str">
        <f t="shared" ca="1" si="220"/>
        <v/>
      </c>
      <c r="FE94" s="158" t="str">
        <f t="shared" ca="1" si="220"/>
        <v/>
      </c>
      <c r="FF94" s="158" t="str">
        <f t="shared" ca="1" si="220"/>
        <v/>
      </c>
      <c r="FG94" s="158" t="str">
        <f t="shared" ca="1" si="220"/>
        <v/>
      </c>
      <c r="FH94" s="160">
        <f t="shared" ca="1" si="221"/>
        <v>0</v>
      </c>
      <c r="FI94" s="158">
        <f t="shared" ca="1" si="222"/>
        <v>0</v>
      </c>
      <c r="FJ94" s="159"/>
      <c r="FK94" s="158">
        <f t="shared" ca="1" si="223"/>
        <v>0</v>
      </c>
      <c r="FL94" s="158">
        <f t="shared" ca="1" si="224"/>
        <v>0</v>
      </c>
      <c r="FM94" s="158">
        <f t="shared" ca="1" si="225"/>
        <v>0</v>
      </c>
      <c r="FN94" s="158">
        <f t="shared" ca="1" si="226"/>
        <v>0</v>
      </c>
      <c r="FO94" s="159"/>
      <c r="FP94" s="164" t="str">
        <f t="shared" ca="1" si="147"/>
        <v/>
      </c>
      <c r="FQ94" s="214" t="str">
        <f t="shared" ca="1" si="227"/>
        <v/>
      </c>
      <c r="FR94" s="165" t="str">
        <f t="shared" ca="1" si="228"/>
        <v/>
      </c>
      <c r="FS94" s="166"/>
      <c r="FT94" s="167">
        <f t="shared" ca="1" si="148"/>
        <v>0</v>
      </c>
      <c r="FU94" s="168">
        <f t="shared" ca="1" si="149"/>
        <v>0</v>
      </c>
      <c r="FV94" s="168">
        <f t="shared" ca="1" si="150"/>
        <v>0</v>
      </c>
      <c r="FW94" s="168">
        <f t="shared" ca="1" si="151"/>
        <v>0</v>
      </c>
      <c r="FX94" s="168">
        <f t="shared" ca="1" si="152"/>
        <v>0</v>
      </c>
      <c r="FY94" s="168">
        <f t="shared" ca="1" si="153"/>
        <v>0</v>
      </c>
      <c r="FZ94" s="168">
        <f t="shared" ca="1" si="229"/>
        <v>0</v>
      </c>
      <c r="GA94" s="168">
        <f t="shared" ca="1" si="154"/>
        <v>0</v>
      </c>
      <c r="GB94" s="168">
        <f t="shared" ca="1" si="155"/>
        <v>0</v>
      </c>
      <c r="GC94" s="168">
        <f t="shared" ca="1" si="156"/>
        <v>0</v>
      </c>
      <c r="GD94" s="168">
        <f t="shared" ca="1" si="157"/>
        <v>0</v>
      </c>
      <c r="GE94" s="168">
        <f t="shared" ca="1" si="158"/>
        <v>0</v>
      </c>
      <c r="GF94" s="168">
        <f t="shared" ca="1" si="159"/>
        <v>0</v>
      </c>
      <c r="GG94" s="167">
        <f t="shared" ca="1" si="230"/>
        <v>0</v>
      </c>
      <c r="GH94" s="167">
        <f t="shared" ca="1" si="231"/>
        <v>0</v>
      </c>
      <c r="GI94" s="167">
        <f t="shared" ca="1" si="232"/>
        <v>0</v>
      </c>
      <c r="GJ94" s="167">
        <f t="shared" ca="1" si="233"/>
        <v>0</v>
      </c>
      <c r="GK94" s="167">
        <f t="shared" ca="1" si="234"/>
        <v>0</v>
      </c>
      <c r="GL94" s="163"/>
      <c r="GM94" s="169">
        <f t="shared" ca="1" si="160"/>
        <v>0</v>
      </c>
      <c r="GN94" s="169">
        <f t="shared" ca="1" si="161"/>
        <v>0</v>
      </c>
      <c r="GO94" s="169">
        <f t="shared" ca="1" si="162"/>
        <v>0</v>
      </c>
      <c r="GP94" s="169">
        <f t="shared" ca="1" si="163"/>
        <v>0</v>
      </c>
      <c r="GQ94" s="169">
        <f t="shared" ca="1" si="164"/>
        <v>0</v>
      </c>
      <c r="GR94" s="169">
        <f t="shared" ca="1" si="165"/>
        <v>0</v>
      </c>
      <c r="GS94" s="169">
        <f t="shared" ca="1" si="166"/>
        <v>0</v>
      </c>
      <c r="GT94" s="169">
        <f t="shared" ca="1" si="167"/>
        <v>0</v>
      </c>
      <c r="GU94" s="169">
        <f t="shared" ca="1" si="168"/>
        <v>0</v>
      </c>
      <c r="GV94" s="169">
        <f t="shared" ca="1" si="169"/>
        <v>0</v>
      </c>
      <c r="GW94" s="169">
        <f t="shared" ca="1" si="170"/>
        <v>0</v>
      </c>
      <c r="GX94" s="170">
        <f t="shared" ca="1" si="171"/>
        <v>0</v>
      </c>
      <c r="GY94" s="171">
        <f t="shared" ca="1" si="235"/>
        <v>0</v>
      </c>
      <c r="GZ94" s="171">
        <f t="shared" ca="1" si="236"/>
        <v>0</v>
      </c>
      <c r="HA94" s="172">
        <f t="shared" ca="1" si="237"/>
        <v>0</v>
      </c>
      <c r="HB94" s="216">
        <f t="shared" ca="1" si="238"/>
        <v>1</v>
      </c>
      <c r="HC94" s="172">
        <f t="shared" ca="1" si="239"/>
        <v>0</v>
      </c>
      <c r="HD94" s="173">
        <f t="shared" ca="1" si="172"/>
        <v>0</v>
      </c>
      <c r="HE94" s="174">
        <f t="shared" ca="1" si="173"/>
        <v>0</v>
      </c>
      <c r="HF94" s="175">
        <f t="shared" ca="1" si="174"/>
        <v>0</v>
      </c>
      <c r="HG94" s="176" t="str">
        <f t="shared" ca="1" si="240"/>
        <v/>
      </c>
      <c r="HH94" s="177">
        <f t="shared" ca="1" si="241"/>
        <v>0</v>
      </c>
      <c r="HI94" s="217" t="str">
        <f t="shared" ca="1" si="242"/>
        <v/>
      </c>
      <c r="HJ94" s="207">
        <f t="shared" ca="1" si="243"/>
        <v>0</v>
      </c>
      <c r="HK94" s="220">
        <f t="shared" ca="1" si="244"/>
        <v>1</v>
      </c>
      <c r="HL94" s="190">
        <f t="shared" ca="1" si="245"/>
        <v>0</v>
      </c>
      <c r="HN94" s="167" t="str">
        <f t="shared" ca="1" si="175"/>
        <v/>
      </c>
      <c r="HO94" s="167" t="str">
        <f t="shared" ca="1" si="175"/>
        <v/>
      </c>
      <c r="HP94" s="167" t="str">
        <f t="shared" ca="1" si="175"/>
        <v/>
      </c>
      <c r="HQ94" s="167" t="str">
        <f t="shared" ca="1" si="175"/>
        <v/>
      </c>
      <c r="HR94" s="167" t="str">
        <f t="shared" ca="1" si="175"/>
        <v/>
      </c>
      <c r="HS94" s="167" t="str">
        <f t="shared" ca="1" si="175"/>
        <v/>
      </c>
      <c r="HT94" s="167" t="str">
        <f t="shared" ca="1" si="176"/>
        <v/>
      </c>
      <c r="HU94" s="167" t="str">
        <f t="shared" ca="1" si="176"/>
        <v/>
      </c>
      <c r="HV94" s="167" t="str">
        <f t="shared" ca="1" si="176"/>
        <v/>
      </c>
      <c r="HW94" s="167" t="str">
        <f t="shared" ca="1" si="176"/>
        <v/>
      </c>
      <c r="HX94" s="167" t="str">
        <f t="shared" ca="1" si="176"/>
        <v/>
      </c>
      <c r="HY94" s="167" t="str">
        <f t="shared" ca="1" si="176"/>
        <v/>
      </c>
      <c r="HZ94" s="167">
        <f t="shared" ca="1" si="246"/>
        <v>0</v>
      </c>
      <c r="IA94" s="215">
        <f t="shared" ca="1" si="247"/>
        <v>0</v>
      </c>
    </row>
  </sheetData>
  <sheetProtection algorithmName="SHA-512" hashValue="zmMdeJiHWbrOxc4xhVeGpecvMZdNmwFvS/76QJpM2elLb/jdWQDy6MFGuCptylT2FyJDDY75aVBIz1uRS37oNw==" saltValue="6w1yzaMMkmVUWxowH1MAJg==" spinCount="100000" sheet="1" objects="1" scenarios="1"/>
  <dataConsolidate/>
  <mergeCells count="757">
    <mergeCell ref="C94:D94"/>
    <mergeCell ref="E94:F94"/>
    <mergeCell ref="K94:L94"/>
    <mergeCell ref="CH94:CI94"/>
    <mergeCell ref="CJ94:CK94"/>
    <mergeCell ref="CP94:CQ94"/>
    <mergeCell ref="C93:D93"/>
    <mergeCell ref="E93:F93"/>
    <mergeCell ref="K93:L93"/>
    <mergeCell ref="CH93:CI93"/>
    <mergeCell ref="CJ93:CK93"/>
    <mergeCell ref="CP93:CQ93"/>
    <mergeCell ref="C92:D92"/>
    <mergeCell ref="E92:F92"/>
    <mergeCell ref="K92:L92"/>
    <mergeCell ref="CH92:CI92"/>
    <mergeCell ref="CJ92:CK92"/>
    <mergeCell ref="CP92:CQ92"/>
    <mergeCell ref="C91:D91"/>
    <mergeCell ref="E91:F91"/>
    <mergeCell ref="K91:L91"/>
    <mergeCell ref="CH91:CI91"/>
    <mergeCell ref="CJ91:CK91"/>
    <mergeCell ref="CP91:CQ91"/>
    <mergeCell ref="C90:D90"/>
    <mergeCell ref="E90:F90"/>
    <mergeCell ref="K90:L90"/>
    <mergeCell ref="CH90:CI90"/>
    <mergeCell ref="CJ90:CK90"/>
    <mergeCell ref="CP90:CQ90"/>
    <mergeCell ref="C89:D89"/>
    <mergeCell ref="E89:F89"/>
    <mergeCell ref="K89:L89"/>
    <mergeCell ref="CH89:CI89"/>
    <mergeCell ref="CJ89:CK89"/>
    <mergeCell ref="CP89:CQ89"/>
    <mergeCell ref="C88:D88"/>
    <mergeCell ref="E88:F88"/>
    <mergeCell ref="K88:L88"/>
    <mergeCell ref="CH88:CI88"/>
    <mergeCell ref="CJ88:CK88"/>
    <mergeCell ref="CP88:CQ88"/>
    <mergeCell ref="C87:D87"/>
    <mergeCell ref="E87:F87"/>
    <mergeCell ref="K87:L87"/>
    <mergeCell ref="CH87:CI87"/>
    <mergeCell ref="CJ87:CK87"/>
    <mergeCell ref="CP87:CQ87"/>
    <mergeCell ref="C86:D86"/>
    <mergeCell ref="E86:F86"/>
    <mergeCell ref="K86:L86"/>
    <mergeCell ref="CH86:CI86"/>
    <mergeCell ref="CJ86:CK86"/>
    <mergeCell ref="CP86:CQ86"/>
    <mergeCell ref="C85:D85"/>
    <mergeCell ref="E85:F85"/>
    <mergeCell ref="K85:L85"/>
    <mergeCell ref="CH85:CI85"/>
    <mergeCell ref="CJ85:CK85"/>
    <mergeCell ref="CP85:CQ85"/>
    <mergeCell ref="C84:D84"/>
    <mergeCell ref="E84:F84"/>
    <mergeCell ref="K84:L84"/>
    <mergeCell ref="CH84:CI84"/>
    <mergeCell ref="CJ84:CK84"/>
    <mergeCell ref="CP84:CQ84"/>
    <mergeCell ref="C83:D83"/>
    <mergeCell ref="E83:F83"/>
    <mergeCell ref="K83:L83"/>
    <mergeCell ref="CH83:CI83"/>
    <mergeCell ref="CJ83:CK83"/>
    <mergeCell ref="CP83:CQ83"/>
    <mergeCell ref="C82:D82"/>
    <mergeCell ref="E82:F82"/>
    <mergeCell ref="K82:L82"/>
    <mergeCell ref="CH82:CI82"/>
    <mergeCell ref="CJ82:CK82"/>
    <mergeCell ref="CP82:CQ82"/>
    <mergeCell ref="C81:D81"/>
    <mergeCell ref="E81:F81"/>
    <mergeCell ref="K81:L81"/>
    <mergeCell ref="CH81:CI81"/>
    <mergeCell ref="CJ81:CK81"/>
    <mergeCell ref="CP81:CQ81"/>
    <mergeCell ref="C80:D80"/>
    <mergeCell ref="E80:F80"/>
    <mergeCell ref="K80:L80"/>
    <mergeCell ref="CH80:CI80"/>
    <mergeCell ref="CJ80:CK80"/>
    <mergeCell ref="CP80:CQ80"/>
    <mergeCell ref="C79:D79"/>
    <mergeCell ref="E79:F79"/>
    <mergeCell ref="K79:L79"/>
    <mergeCell ref="CH79:CI79"/>
    <mergeCell ref="CJ79:CK79"/>
    <mergeCell ref="CP79:CQ79"/>
    <mergeCell ref="C78:D78"/>
    <mergeCell ref="E78:F78"/>
    <mergeCell ref="K78:L78"/>
    <mergeCell ref="CH78:CI78"/>
    <mergeCell ref="CJ78:CK78"/>
    <mergeCell ref="CP78:CQ78"/>
    <mergeCell ref="C77:D77"/>
    <mergeCell ref="E77:F77"/>
    <mergeCell ref="K77:L77"/>
    <mergeCell ref="CH77:CI77"/>
    <mergeCell ref="CJ77:CK77"/>
    <mergeCell ref="CP77:CQ77"/>
    <mergeCell ref="C76:D76"/>
    <mergeCell ref="E76:F76"/>
    <mergeCell ref="K76:L76"/>
    <mergeCell ref="CH76:CI76"/>
    <mergeCell ref="CJ76:CK76"/>
    <mergeCell ref="CP76:CQ76"/>
    <mergeCell ref="C75:D75"/>
    <mergeCell ref="E75:F75"/>
    <mergeCell ref="K75:L75"/>
    <mergeCell ref="CH75:CI75"/>
    <mergeCell ref="CJ75:CK75"/>
    <mergeCell ref="CP75:CQ75"/>
    <mergeCell ref="C74:D74"/>
    <mergeCell ref="E74:F74"/>
    <mergeCell ref="K74:L74"/>
    <mergeCell ref="CH74:CI74"/>
    <mergeCell ref="CJ74:CK74"/>
    <mergeCell ref="CP74:CQ74"/>
    <mergeCell ref="C73:D73"/>
    <mergeCell ref="E73:F73"/>
    <mergeCell ref="K73:L73"/>
    <mergeCell ref="CH73:CI73"/>
    <mergeCell ref="CJ73:CK73"/>
    <mergeCell ref="CP73:CQ73"/>
    <mergeCell ref="C72:D72"/>
    <mergeCell ref="E72:F72"/>
    <mergeCell ref="K72:L72"/>
    <mergeCell ref="CH72:CI72"/>
    <mergeCell ref="CJ72:CK72"/>
    <mergeCell ref="CP72:CQ72"/>
    <mergeCell ref="C71:D71"/>
    <mergeCell ref="E71:F71"/>
    <mergeCell ref="K71:L71"/>
    <mergeCell ref="CH71:CI71"/>
    <mergeCell ref="CJ71:CK71"/>
    <mergeCell ref="CP71:CQ71"/>
    <mergeCell ref="C70:D70"/>
    <mergeCell ref="E70:F70"/>
    <mergeCell ref="K70:L70"/>
    <mergeCell ref="CH70:CI70"/>
    <mergeCell ref="CJ70:CK70"/>
    <mergeCell ref="CP70:CQ70"/>
    <mergeCell ref="C69:D69"/>
    <mergeCell ref="E69:F69"/>
    <mergeCell ref="K69:L69"/>
    <mergeCell ref="CH69:CI69"/>
    <mergeCell ref="CJ69:CK69"/>
    <mergeCell ref="CP69:CQ69"/>
    <mergeCell ref="C68:D68"/>
    <mergeCell ref="E68:F68"/>
    <mergeCell ref="K68:L68"/>
    <mergeCell ref="CH68:CI68"/>
    <mergeCell ref="CJ68:CK68"/>
    <mergeCell ref="CP68:CQ68"/>
    <mergeCell ref="C67:D67"/>
    <mergeCell ref="E67:F67"/>
    <mergeCell ref="K67:L67"/>
    <mergeCell ref="CH67:CI67"/>
    <mergeCell ref="CJ67:CK67"/>
    <mergeCell ref="CP67:CQ67"/>
    <mergeCell ref="C66:D66"/>
    <mergeCell ref="E66:F66"/>
    <mergeCell ref="K66:L66"/>
    <mergeCell ref="CH66:CI66"/>
    <mergeCell ref="CJ66:CK66"/>
    <mergeCell ref="CP66:CQ66"/>
    <mergeCell ref="C65:D65"/>
    <mergeCell ref="E65:F65"/>
    <mergeCell ref="K65:L65"/>
    <mergeCell ref="CH65:CI65"/>
    <mergeCell ref="CJ65:CK65"/>
    <mergeCell ref="CP65:CQ65"/>
    <mergeCell ref="C64:D64"/>
    <mergeCell ref="E64:F64"/>
    <mergeCell ref="K64:L64"/>
    <mergeCell ref="CH64:CI64"/>
    <mergeCell ref="CJ64:CK64"/>
    <mergeCell ref="CP64:CQ64"/>
    <mergeCell ref="C63:D63"/>
    <mergeCell ref="E63:F63"/>
    <mergeCell ref="K63:L63"/>
    <mergeCell ref="CH63:CI63"/>
    <mergeCell ref="CJ63:CK63"/>
    <mergeCell ref="CP63:CQ63"/>
    <mergeCell ref="C62:D62"/>
    <mergeCell ref="E62:F62"/>
    <mergeCell ref="K62:L62"/>
    <mergeCell ref="CH62:CI62"/>
    <mergeCell ref="CJ62:CK62"/>
    <mergeCell ref="CP62:CQ62"/>
    <mergeCell ref="C61:D61"/>
    <mergeCell ref="E61:F61"/>
    <mergeCell ref="K61:L61"/>
    <mergeCell ref="CH61:CI61"/>
    <mergeCell ref="CJ61:CK61"/>
    <mergeCell ref="CP61:CQ61"/>
    <mergeCell ref="C60:D60"/>
    <mergeCell ref="E60:F60"/>
    <mergeCell ref="K60:L60"/>
    <mergeCell ref="CH60:CI60"/>
    <mergeCell ref="CJ60:CK60"/>
    <mergeCell ref="CP60:CQ60"/>
    <mergeCell ref="C59:D59"/>
    <mergeCell ref="E59:F59"/>
    <mergeCell ref="K59:L59"/>
    <mergeCell ref="CH59:CI59"/>
    <mergeCell ref="CJ59:CK59"/>
    <mergeCell ref="CP59:CQ59"/>
    <mergeCell ref="C58:D58"/>
    <mergeCell ref="E58:F58"/>
    <mergeCell ref="K58:L58"/>
    <mergeCell ref="CH58:CI58"/>
    <mergeCell ref="CJ58:CK58"/>
    <mergeCell ref="CP58:CQ58"/>
    <mergeCell ref="C57:D57"/>
    <mergeCell ref="E57:F57"/>
    <mergeCell ref="K57:L57"/>
    <mergeCell ref="CH57:CI57"/>
    <mergeCell ref="CJ57:CK57"/>
    <mergeCell ref="CP57:CQ57"/>
    <mergeCell ref="C56:D56"/>
    <mergeCell ref="E56:F56"/>
    <mergeCell ref="K56:L56"/>
    <mergeCell ref="CH56:CI56"/>
    <mergeCell ref="CJ56:CK56"/>
    <mergeCell ref="CP56:CQ56"/>
    <mergeCell ref="C55:D55"/>
    <mergeCell ref="E55:F55"/>
    <mergeCell ref="K55:L55"/>
    <mergeCell ref="CH55:CI55"/>
    <mergeCell ref="CJ55:CK55"/>
    <mergeCell ref="CP55:CQ55"/>
    <mergeCell ref="C54:D54"/>
    <mergeCell ref="E54:F54"/>
    <mergeCell ref="K54:L54"/>
    <mergeCell ref="CH54:CI54"/>
    <mergeCell ref="CJ54:CK54"/>
    <mergeCell ref="CP54:CQ54"/>
    <mergeCell ref="C53:D53"/>
    <mergeCell ref="E53:F53"/>
    <mergeCell ref="K53:L53"/>
    <mergeCell ref="CH53:CI53"/>
    <mergeCell ref="CJ53:CK53"/>
    <mergeCell ref="CP53:CQ53"/>
    <mergeCell ref="C52:D52"/>
    <mergeCell ref="E52:F52"/>
    <mergeCell ref="K52:L52"/>
    <mergeCell ref="CH52:CI52"/>
    <mergeCell ref="CJ52:CK52"/>
    <mergeCell ref="CP52:CQ52"/>
    <mergeCell ref="C51:D51"/>
    <mergeCell ref="E51:F51"/>
    <mergeCell ref="K51:L51"/>
    <mergeCell ref="CH51:CI51"/>
    <mergeCell ref="CJ51:CK51"/>
    <mergeCell ref="CP51:CQ51"/>
    <mergeCell ref="C50:D50"/>
    <mergeCell ref="E50:F50"/>
    <mergeCell ref="K50:L50"/>
    <mergeCell ref="CH50:CI50"/>
    <mergeCell ref="CJ50:CK50"/>
    <mergeCell ref="CP50:CQ50"/>
    <mergeCell ref="C49:D49"/>
    <mergeCell ref="E49:F49"/>
    <mergeCell ref="K49:L49"/>
    <mergeCell ref="CH49:CI49"/>
    <mergeCell ref="CJ49:CK49"/>
    <mergeCell ref="CP49:CQ49"/>
    <mergeCell ref="C48:D48"/>
    <mergeCell ref="E48:F48"/>
    <mergeCell ref="K48:L48"/>
    <mergeCell ref="CH48:CI48"/>
    <mergeCell ref="CJ48:CK48"/>
    <mergeCell ref="CP48:CQ48"/>
    <mergeCell ref="C47:D47"/>
    <mergeCell ref="E47:F47"/>
    <mergeCell ref="K47:L47"/>
    <mergeCell ref="CH47:CI47"/>
    <mergeCell ref="CJ47:CK47"/>
    <mergeCell ref="CP47:CQ47"/>
    <mergeCell ref="C46:D46"/>
    <mergeCell ref="E46:F46"/>
    <mergeCell ref="K46:L46"/>
    <mergeCell ref="CH46:CI46"/>
    <mergeCell ref="CJ46:CK46"/>
    <mergeCell ref="CP46:CQ46"/>
    <mergeCell ref="C45:D45"/>
    <mergeCell ref="E45:F45"/>
    <mergeCell ref="K45:L45"/>
    <mergeCell ref="CH45:CI45"/>
    <mergeCell ref="CJ45:CK45"/>
    <mergeCell ref="CP45:CQ45"/>
    <mergeCell ref="C44:D44"/>
    <mergeCell ref="E44:F44"/>
    <mergeCell ref="K44:L44"/>
    <mergeCell ref="CH44:CI44"/>
    <mergeCell ref="CJ44:CK44"/>
    <mergeCell ref="CP44:CQ44"/>
    <mergeCell ref="C43:D43"/>
    <mergeCell ref="E43:F43"/>
    <mergeCell ref="K43:L43"/>
    <mergeCell ref="CH43:CI43"/>
    <mergeCell ref="CJ43:CK43"/>
    <mergeCell ref="CP43:CQ43"/>
    <mergeCell ref="C42:D42"/>
    <mergeCell ref="E42:F42"/>
    <mergeCell ref="K42:L42"/>
    <mergeCell ref="CH42:CI42"/>
    <mergeCell ref="CJ42:CK42"/>
    <mergeCell ref="CP42:CQ42"/>
    <mergeCell ref="C41:D41"/>
    <mergeCell ref="E41:F41"/>
    <mergeCell ref="K41:L41"/>
    <mergeCell ref="CH41:CI41"/>
    <mergeCell ref="CJ41:CK41"/>
    <mergeCell ref="CP41:CQ41"/>
    <mergeCell ref="C40:D40"/>
    <mergeCell ref="E40:F40"/>
    <mergeCell ref="K40:L40"/>
    <mergeCell ref="CH40:CI40"/>
    <mergeCell ref="CJ40:CK40"/>
    <mergeCell ref="CP40:CQ40"/>
    <mergeCell ref="C39:D39"/>
    <mergeCell ref="E39:F39"/>
    <mergeCell ref="K39:L39"/>
    <mergeCell ref="CH39:CI39"/>
    <mergeCell ref="CJ39:CK39"/>
    <mergeCell ref="CP39:CQ39"/>
    <mergeCell ref="C38:D38"/>
    <mergeCell ref="E38:F38"/>
    <mergeCell ref="K38:L38"/>
    <mergeCell ref="CH38:CI38"/>
    <mergeCell ref="CJ38:CK38"/>
    <mergeCell ref="CP38:CQ38"/>
    <mergeCell ref="C37:D37"/>
    <mergeCell ref="E37:F37"/>
    <mergeCell ref="K37:L37"/>
    <mergeCell ref="CH37:CI37"/>
    <mergeCell ref="CJ37:CK37"/>
    <mergeCell ref="CP37:CQ37"/>
    <mergeCell ref="C36:D36"/>
    <mergeCell ref="E36:F36"/>
    <mergeCell ref="K36:L36"/>
    <mergeCell ref="CH36:CI36"/>
    <mergeCell ref="CJ36:CK36"/>
    <mergeCell ref="CP36:CQ36"/>
    <mergeCell ref="C35:D35"/>
    <mergeCell ref="E35:F35"/>
    <mergeCell ref="K35:L35"/>
    <mergeCell ref="CH35:CI35"/>
    <mergeCell ref="CJ35:CK35"/>
    <mergeCell ref="CP35:CQ35"/>
    <mergeCell ref="C34:D34"/>
    <mergeCell ref="E34:F34"/>
    <mergeCell ref="K34:L34"/>
    <mergeCell ref="CH34:CI34"/>
    <mergeCell ref="CJ34:CK34"/>
    <mergeCell ref="CP34:CQ34"/>
    <mergeCell ref="C33:D33"/>
    <mergeCell ref="E33:F33"/>
    <mergeCell ref="K33:L33"/>
    <mergeCell ref="CH33:CI33"/>
    <mergeCell ref="CJ33:CK33"/>
    <mergeCell ref="CP33:CQ33"/>
    <mergeCell ref="C32:D32"/>
    <mergeCell ref="E32:F32"/>
    <mergeCell ref="K32:L32"/>
    <mergeCell ref="CH32:CI32"/>
    <mergeCell ref="CJ32:CK32"/>
    <mergeCell ref="CP32:CQ32"/>
    <mergeCell ref="C31:D31"/>
    <mergeCell ref="E31:F31"/>
    <mergeCell ref="K31:L31"/>
    <mergeCell ref="CH31:CI31"/>
    <mergeCell ref="CJ31:CK31"/>
    <mergeCell ref="CP31:CQ31"/>
    <mergeCell ref="C30:D30"/>
    <mergeCell ref="E30:F30"/>
    <mergeCell ref="K30:L30"/>
    <mergeCell ref="CH30:CI30"/>
    <mergeCell ref="CJ30:CK30"/>
    <mergeCell ref="CP30:CQ30"/>
    <mergeCell ref="C29:D29"/>
    <mergeCell ref="E29:F29"/>
    <mergeCell ref="K29:L29"/>
    <mergeCell ref="CH29:CI29"/>
    <mergeCell ref="CJ29:CK29"/>
    <mergeCell ref="CP29:CQ29"/>
    <mergeCell ref="C28:D28"/>
    <mergeCell ref="E28:F28"/>
    <mergeCell ref="K28:L28"/>
    <mergeCell ref="CH28:CI28"/>
    <mergeCell ref="CJ28:CK28"/>
    <mergeCell ref="CP28:CQ28"/>
    <mergeCell ref="C27:D27"/>
    <mergeCell ref="E27:F27"/>
    <mergeCell ref="K27:L27"/>
    <mergeCell ref="CH27:CI27"/>
    <mergeCell ref="CJ27:CK27"/>
    <mergeCell ref="CP27:CQ27"/>
    <mergeCell ref="C26:D26"/>
    <mergeCell ref="E26:F26"/>
    <mergeCell ref="K26:L26"/>
    <mergeCell ref="CH26:CI26"/>
    <mergeCell ref="CJ26:CK26"/>
    <mergeCell ref="CP26:CQ26"/>
    <mergeCell ref="C25:D25"/>
    <mergeCell ref="E25:F25"/>
    <mergeCell ref="K25:L25"/>
    <mergeCell ref="CH25:CI25"/>
    <mergeCell ref="CJ25:CK25"/>
    <mergeCell ref="CP25:CQ25"/>
    <mergeCell ref="C24:D24"/>
    <mergeCell ref="E24:F24"/>
    <mergeCell ref="K24:L24"/>
    <mergeCell ref="CH24:CI24"/>
    <mergeCell ref="CJ24:CK24"/>
    <mergeCell ref="CP24:CQ24"/>
    <mergeCell ref="C23:D23"/>
    <mergeCell ref="E23:F23"/>
    <mergeCell ref="K23:L23"/>
    <mergeCell ref="CH23:CI23"/>
    <mergeCell ref="CJ23:CK23"/>
    <mergeCell ref="CP23:CQ23"/>
    <mergeCell ref="C22:D22"/>
    <mergeCell ref="E22:F22"/>
    <mergeCell ref="K22:L22"/>
    <mergeCell ref="CH22:CI22"/>
    <mergeCell ref="CJ22:CK22"/>
    <mergeCell ref="CP22:CQ22"/>
    <mergeCell ref="C21:D21"/>
    <mergeCell ref="E21:F21"/>
    <mergeCell ref="K21:L21"/>
    <mergeCell ref="CH21:CI21"/>
    <mergeCell ref="CJ21:CK21"/>
    <mergeCell ref="CP21:CQ21"/>
    <mergeCell ref="C20:D20"/>
    <mergeCell ref="E20:F20"/>
    <mergeCell ref="K20:L20"/>
    <mergeCell ref="CH20:CI20"/>
    <mergeCell ref="CJ20:CK20"/>
    <mergeCell ref="CP20:CQ20"/>
    <mergeCell ref="C19:D19"/>
    <mergeCell ref="E19:F19"/>
    <mergeCell ref="K19:L19"/>
    <mergeCell ref="CH19:CI19"/>
    <mergeCell ref="CJ19:CK19"/>
    <mergeCell ref="CP19:CQ19"/>
    <mergeCell ref="C18:D18"/>
    <mergeCell ref="E18:F18"/>
    <mergeCell ref="K18:L18"/>
    <mergeCell ref="CH18:CI18"/>
    <mergeCell ref="CJ18:CK18"/>
    <mergeCell ref="CP18:CQ18"/>
    <mergeCell ref="C17:D17"/>
    <mergeCell ref="E17:F17"/>
    <mergeCell ref="K17:L17"/>
    <mergeCell ref="CH17:CI17"/>
    <mergeCell ref="CJ17:CK17"/>
    <mergeCell ref="CP17:CQ17"/>
    <mergeCell ref="C16:D16"/>
    <mergeCell ref="E16:F16"/>
    <mergeCell ref="K16:L16"/>
    <mergeCell ref="CH16:CI16"/>
    <mergeCell ref="CJ16:CK16"/>
    <mergeCell ref="CP16:CQ16"/>
    <mergeCell ref="C15:D15"/>
    <mergeCell ref="E15:F15"/>
    <mergeCell ref="K15:L15"/>
    <mergeCell ref="CH15:CI15"/>
    <mergeCell ref="CJ15:CK15"/>
    <mergeCell ref="CP15:CQ15"/>
    <mergeCell ref="IA11:IA13"/>
    <mergeCell ref="CW12:CW13"/>
    <mergeCell ref="CY12:CY13"/>
    <mergeCell ref="DC12:DC13"/>
    <mergeCell ref="DW12:DW14"/>
    <mergeCell ref="DX12:DX14"/>
    <mergeCell ref="DY12:DY14"/>
    <mergeCell ref="DZ12:DZ14"/>
    <mergeCell ref="EA12:EA14"/>
    <mergeCell ref="EB12:EB14"/>
    <mergeCell ref="HU11:HU13"/>
    <mergeCell ref="HV11:HV13"/>
    <mergeCell ref="HW11:HW13"/>
    <mergeCell ref="HX11:HX13"/>
    <mergeCell ref="HY11:HY13"/>
    <mergeCell ref="HZ11:HZ13"/>
    <mergeCell ref="HO11:HO13"/>
    <mergeCell ref="HP11:HP13"/>
    <mergeCell ref="HQ11:HQ13"/>
    <mergeCell ref="HR11:HR13"/>
    <mergeCell ref="EM12:EM14"/>
    <mergeCell ref="EN12:EN14"/>
    <mergeCell ref="EO12:EO14"/>
    <mergeCell ref="EP12:EP14"/>
    <mergeCell ref="HA11:HA13"/>
    <mergeCell ref="HG11:HG13"/>
    <mergeCell ref="HH11:HH13"/>
    <mergeCell ref="GR11:GR13"/>
    <mergeCell ref="GS11:GS13"/>
    <mergeCell ref="CU10:CU12"/>
    <mergeCell ref="CV10:CV12"/>
    <mergeCell ref="CW10:CY11"/>
    <mergeCell ref="CZ10:CZ12"/>
    <mergeCell ref="EQ12:EQ14"/>
    <mergeCell ref="ER12:ER14"/>
    <mergeCell ref="EG12:EG14"/>
    <mergeCell ref="EH12:EH14"/>
    <mergeCell ref="EI12:EI14"/>
    <mergeCell ref="EJ12:EJ14"/>
    <mergeCell ref="EY12:EY14"/>
    <mergeCell ref="EZ12:EZ14"/>
    <mergeCell ref="FA12:FA14"/>
    <mergeCell ref="FB12:FB14"/>
    <mergeCell ref="FC12:FC14"/>
    <mergeCell ref="FD12:FD14"/>
    <mergeCell ref="ES12:ES14"/>
    <mergeCell ref="ET12:ET14"/>
    <mergeCell ref="EU12:EU13"/>
    <mergeCell ref="GG11:GG13"/>
    <mergeCell ref="GI11:GI13"/>
    <mergeCell ref="GJ11:GJ13"/>
    <mergeCell ref="GK11:GK13"/>
    <mergeCell ref="GL11:GL13"/>
    <mergeCell ref="GM11:GM13"/>
    <mergeCell ref="GA11:GA13"/>
    <mergeCell ref="GB11:GB13"/>
    <mergeCell ref="GC11:GC13"/>
    <mergeCell ref="GD11:GD13"/>
    <mergeCell ref="GE11:GE13"/>
    <mergeCell ref="GF11:GF13"/>
    <mergeCell ref="EL12:EL14"/>
    <mergeCell ref="FG12:FG14"/>
    <mergeCell ref="FH12:FH13"/>
    <mergeCell ref="FP10:FP13"/>
    <mergeCell ref="FQ10:FQ13"/>
    <mergeCell ref="FR10:FR13"/>
    <mergeCell ref="CJ9:CK13"/>
    <mergeCell ref="CL9:CL13"/>
    <mergeCell ref="CN9:CN13"/>
    <mergeCell ref="CO9:CO14"/>
    <mergeCell ref="FE12:FE14"/>
    <mergeCell ref="FF12:FF14"/>
    <mergeCell ref="FL9:FL13"/>
    <mergeCell ref="EV12:EV14"/>
    <mergeCell ref="EW12:EW14"/>
    <mergeCell ref="EX12:EX14"/>
    <mergeCell ref="DA9:DD9"/>
    <mergeCell ref="DE9:DE13"/>
    <mergeCell ref="DF9:DF13"/>
    <mergeCell ref="DA10:DA12"/>
    <mergeCell ref="DB10:DB12"/>
    <mergeCell ref="DC10:DC11"/>
    <mergeCell ref="CT9:CZ9"/>
    <mergeCell ref="CT10:CT13"/>
    <mergeCell ref="AL11:AL13"/>
    <mergeCell ref="AM11:AM13"/>
    <mergeCell ref="AN11:AN13"/>
    <mergeCell ref="CP9:CQ13"/>
    <mergeCell ref="AY9:AY13"/>
    <mergeCell ref="AZ9:AZ13"/>
    <mergeCell ref="BA9:BA13"/>
    <mergeCell ref="BB9:BB13"/>
    <mergeCell ref="BC9:BE13"/>
    <mergeCell ref="AR11:AR13"/>
    <mergeCell ref="AS11:AS13"/>
    <mergeCell ref="AT11:AT13"/>
    <mergeCell ref="AU11:AU13"/>
    <mergeCell ref="CG9:CG13"/>
    <mergeCell ref="BQ8:BQ13"/>
    <mergeCell ref="BR8:CE13"/>
    <mergeCell ref="AW9:AW13"/>
    <mergeCell ref="AX9:AX13"/>
    <mergeCell ref="AY6:AY8"/>
    <mergeCell ref="AZ6:AZ8"/>
    <mergeCell ref="BA6:BA8"/>
    <mergeCell ref="BB6:BE8"/>
    <mergeCell ref="BG6:CE7"/>
    <mergeCell ref="CX12:CX13"/>
    <mergeCell ref="H10:H13"/>
    <mergeCell ref="N10:N12"/>
    <mergeCell ref="O10:O12"/>
    <mergeCell ref="P10:P12"/>
    <mergeCell ref="Q10:Q12"/>
    <mergeCell ref="CM10:CM13"/>
    <mergeCell ref="X11:X13"/>
    <mergeCell ref="Y11:Y13"/>
    <mergeCell ref="Z11:Z13"/>
    <mergeCell ref="AA11:AA13"/>
    <mergeCell ref="CR9:CR13"/>
    <mergeCell ref="CS9:CS13"/>
    <mergeCell ref="AO11:AO13"/>
    <mergeCell ref="AP11:AP13"/>
    <mergeCell ref="AQ11:AQ13"/>
    <mergeCell ref="AF11:AF13"/>
    <mergeCell ref="AG11:AG13"/>
    <mergeCell ref="AH11:AH13"/>
    <mergeCell ref="X9:AC10"/>
    <mergeCell ref="AD9:AI10"/>
    <mergeCell ref="AJ9:AU10"/>
    <mergeCell ref="AB11:AB13"/>
    <mergeCell ref="AC11:AC13"/>
    <mergeCell ref="AD11:AD13"/>
    <mergeCell ref="AE11:AE13"/>
    <mergeCell ref="CH9:CI13"/>
    <mergeCell ref="HE9:HE13"/>
    <mergeCell ref="HF9:HF13"/>
    <mergeCell ref="HG9:HI10"/>
    <mergeCell ref="HJ9:HK10"/>
    <mergeCell ref="HL9:HL13"/>
    <mergeCell ref="GI9:GK9"/>
    <mergeCell ref="GA10:GF10"/>
    <mergeCell ref="GH10:GH13"/>
    <mergeCell ref="GJ10:GK10"/>
    <mergeCell ref="FZ11:FZ13"/>
    <mergeCell ref="DN9:DN13"/>
    <mergeCell ref="DP9:DT9"/>
    <mergeCell ref="DU9:DU13"/>
    <mergeCell ref="DW9:FH9"/>
    <mergeCell ref="FI9:FI13"/>
    <mergeCell ref="FK9:FK13"/>
    <mergeCell ref="DR10:DR13"/>
    <mergeCell ref="DS10:DS13"/>
    <mergeCell ref="DT10:DT13"/>
    <mergeCell ref="DW10:EH11"/>
    <mergeCell ref="DD10:DD12"/>
    <mergeCell ref="DP10:DP13"/>
    <mergeCell ref="DQ10:DQ13"/>
    <mergeCell ref="HN9:HY10"/>
    <mergeCell ref="HI11:HI13"/>
    <mergeCell ref="HJ11:HJ13"/>
    <mergeCell ref="HK11:HK13"/>
    <mergeCell ref="HN11:HN13"/>
    <mergeCell ref="GL9:GL10"/>
    <mergeCell ref="GM9:GX10"/>
    <mergeCell ref="GY9:HA10"/>
    <mergeCell ref="HB9:HB13"/>
    <mergeCell ref="HC9:HC13"/>
    <mergeCell ref="HD9:HD13"/>
    <mergeCell ref="GN11:GN13"/>
    <mergeCell ref="GO11:GO13"/>
    <mergeCell ref="GP11:GP13"/>
    <mergeCell ref="GQ11:GQ13"/>
    <mergeCell ref="GT11:GT13"/>
    <mergeCell ref="GU11:GU13"/>
    <mergeCell ref="GV11:GV13"/>
    <mergeCell ref="GW11:GW13"/>
    <mergeCell ref="HS11:HS13"/>
    <mergeCell ref="HT11:HT13"/>
    <mergeCell ref="GX11:GX13"/>
    <mergeCell ref="GY11:GY13"/>
    <mergeCell ref="GZ11:GZ13"/>
    <mergeCell ref="DG9:DG13"/>
    <mergeCell ref="DH9:DH13"/>
    <mergeCell ref="DI9:DI13"/>
    <mergeCell ref="DK9:DK12"/>
    <mergeCell ref="DL9:DL12"/>
    <mergeCell ref="DM9:DM12"/>
    <mergeCell ref="FT10:FY10"/>
    <mergeCell ref="FV11:FV13"/>
    <mergeCell ref="FW11:FW13"/>
    <mergeCell ref="FX11:FX13"/>
    <mergeCell ref="FY11:FY13"/>
    <mergeCell ref="FM9:FM13"/>
    <mergeCell ref="FN9:FN13"/>
    <mergeCell ref="FP9:FR9"/>
    <mergeCell ref="FT9:GG9"/>
    <mergeCell ref="EI10:EU11"/>
    <mergeCell ref="EV10:FH11"/>
    <mergeCell ref="FT11:FT13"/>
    <mergeCell ref="FU11:FU13"/>
    <mergeCell ref="EC12:EC14"/>
    <mergeCell ref="ED12:ED14"/>
    <mergeCell ref="EE12:EE14"/>
    <mergeCell ref="EF12:EF14"/>
    <mergeCell ref="EK12:EK14"/>
    <mergeCell ref="N9:O9"/>
    <mergeCell ref="P9:Q9"/>
    <mergeCell ref="R9:R13"/>
    <mergeCell ref="S9:S13"/>
    <mergeCell ref="T9:T13"/>
    <mergeCell ref="V9:V13"/>
    <mergeCell ref="BP8:BP13"/>
    <mergeCell ref="S6:S8"/>
    <mergeCell ref="T6:T8"/>
    <mergeCell ref="V6:AU6"/>
    <mergeCell ref="AI11:AI13"/>
    <mergeCell ref="AJ11:AJ13"/>
    <mergeCell ref="AK11:AK13"/>
    <mergeCell ref="X8:AI8"/>
    <mergeCell ref="AJ8:AU8"/>
    <mergeCell ref="BG8:BG13"/>
    <mergeCell ref="BH8:BH13"/>
    <mergeCell ref="BI8:BI13"/>
    <mergeCell ref="AV6:AV8"/>
    <mergeCell ref="AW6:AW8"/>
    <mergeCell ref="AX6:AX8"/>
    <mergeCell ref="AV9:AV13"/>
    <mergeCell ref="C1:S1"/>
    <mergeCell ref="CG1:CJ1"/>
    <mergeCell ref="D2:F2"/>
    <mergeCell ref="I2:L2"/>
    <mergeCell ref="X2:AA2"/>
    <mergeCell ref="AB2:AE2"/>
    <mergeCell ref="B6:B13"/>
    <mergeCell ref="C6:D8"/>
    <mergeCell ref="E6:F8"/>
    <mergeCell ref="G6:G8"/>
    <mergeCell ref="H6:H8"/>
    <mergeCell ref="C9:D13"/>
    <mergeCell ref="E9:F13"/>
    <mergeCell ref="G9:G13"/>
    <mergeCell ref="I9:I13"/>
    <mergeCell ref="J9:J13"/>
    <mergeCell ref="K9:L13"/>
    <mergeCell ref="M9:M13"/>
    <mergeCell ref="BJ8:BJ13"/>
    <mergeCell ref="BK8:BK13"/>
    <mergeCell ref="BL8:BL13"/>
    <mergeCell ref="BM8:BM13"/>
    <mergeCell ref="BN8:BN13"/>
    <mergeCell ref="BO8:BO13"/>
    <mergeCell ref="D4:F4"/>
    <mergeCell ref="I4:L4"/>
    <mergeCell ref="X4:AA4"/>
    <mergeCell ref="DB2:DC2"/>
    <mergeCell ref="D3:F3"/>
    <mergeCell ref="I3:L3"/>
    <mergeCell ref="X3:AA3"/>
    <mergeCell ref="AB3:AE3"/>
    <mergeCell ref="CG3:CJ3"/>
    <mergeCell ref="CW3:CY3"/>
    <mergeCell ref="CW2:CY2"/>
    <mergeCell ref="AB4:AE4"/>
    <mergeCell ref="CG4:CJ4"/>
    <mergeCell ref="S3:T4"/>
    <mergeCell ref="V7:V8"/>
    <mergeCell ref="X7:AI7"/>
    <mergeCell ref="AJ7:AU7"/>
    <mergeCell ref="P6:P8"/>
    <mergeCell ref="Q6:Q8"/>
    <mergeCell ref="R6:R8"/>
    <mergeCell ref="I6:I8"/>
    <mergeCell ref="J6:J8"/>
    <mergeCell ref="K6:L8"/>
    <mergeCell ref="M6:M8"/>
    <mergeCell ref="N6:N7"/>
    <mergeCell ref="O6:O8"/>
  </mergeCells>
  <phoneticPr fontId="2"/>
  <conditionalFormatting sqref="V15:V94">
    <cfRule type="cellIs" dxfId="4" priority="5" operator="equal">
      <formula>"対象外"</formula>
    </cfRule>
  </conditionalFormatting>
  <conditionalFormatting sqref="X15:AI94">
    <cfRule type="cellIs" dxfId="3" priority="4" operator="equal">
      <formula>"対象外"</formula>
    </cfRule>
  </conditionalFormatting>
  <conditionalFormatting sqref="AJ15:AU94">
    <cfRule type="containsText" dxfId="2" priority="1" operator="containsText" text="次年度扱">
      <formula>NOT(ISERROR(SEARCH("次年度扱",AJ15)))</formula>
    </cfRule>
    <cfRule type="containsText" dxfId="1" priority="2" operator="containsText" text="審査中">
      <formula>NOT(ISERROR(SEARCH("審査中",AJ15)))</formula>
    </cfRule>
    <cfRule type="containsText" dxfId="0" priority="3" operator="containsText" text="申込">
      <formula>NOT(ISERROR(SEARCH("申込",AJ15)))</formula>
    </cfRule>
  </conditionalFormatting>
  <dataValidations count="12">
    <dataValidation type="whole" imeMode="halfAlpha" allowBlank="1" showInputMessage="1" showErrorMessage="1" sqref="J15:J94 G15:G94" xr:uid="{00000000-0002-0000-0000-000000000000}">
      <formula1>0</formula1>
      <formula2>6</formula2>
    </dataValidation>
    <dataValidation imeMode="hiragana" allowBlank="1" showInputMessage="1" showErrorMessage="1" sqref="D2:F3 I2:L2" xr:uid="{00000000-0002-0000-0000-000001000000}"/>
    <dataValidation type="list" allowBlank="1" showInputMessage="1" showErrorMessage="1" sqref="AZ15:AZ94" xr:uid="{00000000-0002-0000-0000-000002000000}">
      <formula1>"1,2,3,4"</formula1>
    </dataValidation>
    <dataValidation type="whole" imeMode="halfAlpha" allowBlank="1" showInputMessage="1" showErrorMessage="1" sqref="AX15:AX94" xr:uid="{00000000-0002-0000-0000-000003000000}">
      <formula1>0</formula1>
      <formula2>12</formula2>
    </dataValidation>
    <dataValidation type="textLength" imeMode="halfAlpha" operator="equal" allowBlank="1" showInputMessage="1" showErrorMessage="1" sqref="D4:F4" xr:uid="{00000000-0002-0000-0000-000004000000}">
      <formula1>6</formula1>
    </dataValidation>
    <dataValidation imeMode="halfAlpha" allowBlank="1" showInputMessage="1" showErrorMessage="1" sqref="I3:L4 P15:P94 AY15:AY94 M15:N94 I15:I94 AW15:AW94" xr:uid="{00000000-0002-0000-0000-000005000000}"/>
    <dataValidation type="list" allowBlank="1" showInputMessage="1" showErrorMessage="1" sqref="W15:W94" xr:uid="{00000000-0002-0000-0000-000006000000}">
      <formula1>"'1/3,'2/3,'3/3"</formula1>
    </dataValidation>
    <dataValidation type="list" imeMode="halfAlpha" allowBlank="1" showInputMessage="1" showErrorMessage="1" sqref="H15:H94" xr:uid="{00000000-0002-0000-0000-000007000000}">
      <formula1>"1,2,3,4"</formula1>
    </dataValidation>
    <dataValidation type="list" allowBlank="1" showInputMessage="1" showErrorMessage="1" sqref="O15:O94 Q15:Q94 BA15:BA94" xr:uid="{00000000-0002-0000-0000-000008000000}">
      <formula1>"○,"</formula1>
    </dataValidation>
    <dataValidation type="list" allowBlank="1" showInputMessage="1" showErrorMessage="1" sqref="R15:S94" xr:uid="{00000000-0002-0000-0000-000009000000}">
      <formula1>"○"</formula1>
    </dataValidation>
    <dataValidation type="list" allowBlank="1" showInputMessage="1" showErrorMessage="1" sqref="X15:AI94 V15:V94" xr:uid="{00000000-0002-0000-0000-00000A000000}">
      <formula1>"'1/3,'2/3,'3/3,'対象外"</formula1>
    </dataValidation>
    <dataValidation type="list" allowBlank="1" showInputMessage="1" showErrorMessage="1" sqref="AJ15:AU94" xr:uid="{00000000-0002-0000-0000-00000B000000}">
      <formula1>"入学,在籍,家計急変,留学,編入学,休学,訓告,停学,退学,除籍,卒業,支援停止,認定取消,遡及取消,対象外,申込,審査中,次年度扱"</formula1>
    </dataValidation>
  </dataValidations>
  <pageMargins left="0.70866141732283472" right="0.31496062992125984" top="0.74803149606299213" bottom="0.74803149606299213" header="0.31496062992125984" footer="0.31496062992125984"/>
  <pageSetup paperSize="8" scale="57" fitToWidth="2" fitToHeight="0" pageOrder="overThenDown" orientation="landscape" r:id="rId1"/>
  <colBreaks count="7" manualBreakCount="7">
    <brk id="20" max="93" man="1"/>
    <brk id="57" max="93" man="1"/>
    <brk id="83" max="173" man="1"/>
    <brk id="113" max="173" man="1"/>
    <brk id="170" max="173" man="1"/>
    <brk id="193" max="173" man="1"/>
    <brk id="217" max="173"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都様式3-3</vt:lpstr>
      <vt:lpstr>'都様式3-3'!Print_Area</vt:lpstr>
      <vt:lpstr>'都様式3-3'!Print_Titles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2023-03-23T09:48:58Z</cp:lastPrinted>
  <dcterms:created xsi:type="dcterms:W3CDTF">2020-10-06T01:43:51Z</dcterms:created>
  <dcterms:modified xsi:type="dcterms:W3CDTF">2025-01-16T07:18:37Z</dcterms:modified>
</cp:coreProperties>
</file>