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30" windowWidth="10275" windowHeight="8190" tabRatio="742" activeTab="0"/>
  </bookViews>
  <sheets>
    <sheet name="駅別放置台数" sheetId="1" r:id="rId1"/>
  </sheets>
  <definedNames>
    <definedName name="_xlfn.COUNTIFS" hidden="1">#NAME?</definedName>
    <definedName name="_xlfn.SUMIFS" hidden="1">#NAME?</definedName>
    <definedName name="_xlnm.Print_Area" localSheetId="0">'駅別放置台数'!$A$1:$N$772</definedName>
  </definedNames>
  <calcPr fullCalcOnLoad="1"/>
</workbook>
</file>

<file path=xl/sharedStrings.xml><?xml version="1.0" encoding="utf-8"?>
<sst xmlns="http://schemas.openxmlformats.org/spreadsheetml/2006/main" count="1793" uniqueCount="720">
  <si>
    <t>大泉学園駅</t>
  </si>
  <si>
    <t>田無駅</t>
  </si>
  <si>
    <t>市　部　計</t>
  </si>
  <si>
    <t>東大和市</t>
  </si>
  <si>
    <t>町　村　部　計</t>
  </si>
  <si>
    <t>駅　　名
(＊放置禁止区域に指定)</t>
  </si>
  <si>
    <t>羽村市</t>
  </si>
  <si>
    <t>あきる野市</t>
  </si>
  <si>
    <t>　【市部】</t>
  </si>
  <si>
    <t>大
田
区</t>
  </si>
  <si>
    <t>　【町部】</t>
  </si>
  <si>
    <t>武蔵野市</t>
  </si>
  <si>
    <t>三鷹市</t>
  </si>
  <si>
    <t>国分寺市</t>
  </si>
  <si>
    <t>国立市</t>
  </si>
  <si>
    <t>狛江市</t>
  </si>
  <si>
    <t>清瀬市</t>
  </si>
  <si>
    <t>多摩市</t>
  </si>
  <si>
    <t>瑞穂町</t>
  </si>
  <si>
    <t>奥多摩町</t>
  </si>
  <si>
    <t>小金井市</t>
  </si>
  <si>
    <t>西東京市</t>
  </si>
  <si>
    <t>綾瀬駅</t>
  </si>
  <si>
    <t>総　　　数</t>
  </si>
  <si>
    <t>区　部　計</t>
  </si>
  <si>
    <t>立
川
市</t>
  </si>
  <si>
    <t>　　　　・　実収容台数の「自転車」には、一部、「原付・自動二輪」の数値が含まれる場合もある。</t>
  </si>
  <si>
    <t>　　　　・　収容可能台数の「原付・自二」は、原則として、専用の駐車スペースが設けられている数値を記載している。</t>
  </si>
  <si>
    <t>　　　　・　駅の立地によっては、例えば「東京駅」のように複数の区市町村に計上されるものもある。</t>
  </si>
  <si>
    <t>・　駅の立地によっては、例えば「東京駅」のように複数の区市町村に計上されるものもある。</t>
  </si>
  <si>
    <t>江
東
区</t>
  </si>
  <si>
    <t>江
戸
川
区</t>
  </si>
  <si>
    <t>・　＊印がある駅周辺には自転車等駐車場が整備され、放置禁止区域が指定されている。</t>
  </si>
  <si>
    <t>水道橋駅</t>
  </si>
  <si>
    <t>八丁堀駅</t>
  </si>
  <si>
    <t>都庁前駅</t>
  </si>
  <si>
    <t>駒込駅</t>
  </si>
  <si>
    <t>旗の台駅</t>
  </si>
  <si>
    <t>五反田駅</t>
  </si>
  <si>
    <t>大井競馬場前駅</t>
  </si>
  <si>
    <t>下神明駅</t>
  </si>
  <si>
    <t>戸越銀座駅</t>
  </si>
  <si>
    <t>天王洲アイル駅</t>
  </si>
  <si>
    <t>品川シーサイド駅</t>
  </si>
  <si>
    <t>大森駅</t>
  </si>
  <si>
    <t>西大井駅</t>
  </si>
  <si>
    <t>荏原町駅</t>
  </si>
  <si>
    <t>青物横丁駅</t>
  </si>
  <si>
    <t>立会川駅</t>
  </si>
  <si>
    <t>荏原中延駅</t>
  </si>
  <si>
    <t>西小山駅</t>
  </si>
  <si>
    <t>武蔵小山駅</t>
  </si>
  <si>
    <t>目黒駅</t>
  </si>
  <si>
    <t>不動前駅</t>
  </si>
  <si>
    <t>北品川駅</t>
  </si>
  <si>
    <t>大岡山駅</t>
  </si>
  <si>
    <t>北千束駅</t>
  </si>
  <si>
    <t>長原駅</t>
  </si>
  <si>
    <t>洗足池駅</t>
  </si>
  <si>
    <t>石川台駅</t>
  </si>
  <si>
    <t>雪が谷大塚駅</t>
  </si>
  <si>
    <t>御嶽山駅</t>
  </si>
  <si>
    <t>久が原駅</t>
  </si>
  <si>
    <t>千鳥町駅</t>
  </si>
  <si>
    <t>田園調布駅</t>
  </si>
  <si>
    <t>多摩川駅</t>
  </si>
  <si>
    <t>沼部駅</t>
  </si>
  <si>
    <t>鵜の木駅</t>
  </si>
  <si>
    <t>新江古田駅</t>
  </si>
  <si>
    <t>富士見台駅</t>
  </si>
  <si>
    <t>上井草駅</t>
  </si>
  <si>
    <t>板橋駅</t>
  </si>
  <si>
    <t>西巣鴨駅</t>
  </si>
  <si>
    <t>浮間舟渡駅</t>
  </si>
  <si>
    <t>北赤羽駅</t>
  </si>
  <si>
    <t>赤羽駅</t>
  </si>
  <si>
    <t>十条駅</t>
  </si>
  <si>
    <t>東十条駅</t>
  </si>
  <si>
    <t>王子駅</t>
  </si>
  <si>
    <t>上中里駅</t>
  </si>
  <si>
    <t>田端駅</t>
  </si>
  <si>
    <t>尾久駅</t>
  </si>
  <si>
    <t>赤羽岩淵駅</t>
  </si>
  <si>
    <t>志茂駅</t>
  </si>
  <si>
    <t>王子神谷駅</t>
  </si>
  <si>
    <t>西ヶ原駅</t>
  </si>
  <si>
    <t>本蓮沼駅</t>
  </si>
  <si>
    <t>小竹向原駅</t>
  </si>
  <si>
    <t>上板橋駅</t>
  </si>
  <si>
    <t>東武練馬駅</t>
  </si>
  <si>
    <t>豊島園駅</t>
  </si>
  <si>
    <t>練馬駅</t>
  </si>
  <si>
    <t>江古田駅</t>
  </si>
  <si>
    <t>中村橋駅</t>
  </si>
  <si>
    <t>桜台駅</t>
  </si>
  <si>
    <t>平和台駅</t>
  </si>
  <si>
    <t>石神井公園駅</t>
  </si>
  <si>
    <t>武蔵関駅</t>
  </si>
  <si>
    <t>光が丘駅</t>
  </si>
  <si>
    <t>練馬高野台駅</t>
  </si>
  <si>
    <t>上石神井駅</t>
  </si>
  <si>
    <t>練馬春日町駅</t>
  </si>
  <si>
    <t>保谷駅</t>
  </si>
  <si>
    <t>氷川台駅</t>
  </si>
  <si>
    <t>新桜台駅</t>
  </si>
  <si>
    <t>西国立駅</t>
  </si>
  <si>
    <t>西立川駅</t>
  </si>
  <si>
    <t>玉川上水駅</t>
  </si>
  <si>
    <t>武蔵砂川駅</t>
  </si>
  <si>
    <t>西武立川駅</t>
  </si>
  <si>
    <t>砂川七番駅</t>
  </si>
  <si>
    <t>泉体育館駅</t>
  </si>
  <si>
    <t>高松駅</t>
  </si>
  <si>
    <t>柴崎体育館駅</t>
  </si>
  <si>
    <t>西武柳沢駅</t>
  </si>
  <si>
    <t>東伏見駅</t>
  </si>
  <si>
    <t>・　実収容台数の「自転車」には、一部、「原付」の数値が含まれる場合もある。</t>
  </si>
  <si>
    <t>・　収容能力の「原付」は、原則として、専用の駐車スペースが設けられている数値を記載している。</t>
  </si>
  <si>
    <t>*</t>
  </si>
  <si>
    <t>半蔵門駅</t>
  </si>
  <si>
    <t>計</t>
  </si>
  <si>
    <t>東陽町駅</t>
  </si>
  <si>
    <t>亀戸駅</t>
  </si>
  <si>
    <t>亀戸水神駅</t>
  </si>
  <si>
    <t>南砂町駅</t>
  </si>
  <si>
    <t>新木場駅</t>
  </si>
  <si>
    <t>住吉駅</t>
  </si>
  <si>
    <t>西大島駅</t>
  </si>
  <si>
    <t>大島駅</t>
  </si>
  <si>
    <t>東大島駅</t>
  </si>
  <si>
    <t>木場駅</t>
  </si>
  <si>
    <t>門前仲町駅</t>
  </si>
  <si>
    <t>清澄白河駅</t>
  </si>
  <si>
    <t>森下駅</t>
  </si>
  <si>
    <t>潮見駅</t>
  </si>
  <si>
    <t>越中島駅</t>
  </si>
  <si>
    <t>辰巳駅</t>
  </si>
  <si>
    <t>豊洲駅</t>
  </si>
  <si>
    <t>東雲駅</t>
  </si>
  <si>
    <t>東京テレポート駅</t>
  </si>
  <si>
    <t>国際展示場駅、有明駅</t>
  </si>
  <si>
    <t>新豊洲駅</t>
  </si>
  <si>
    <t>市場前駅</t>
  </si>
  <si>
    <t>有明テニスの森駅</t>
  </si>
  <si>
    <t>国際展示場正門駅</t>
  </si>
  <si>
    <t>青海駅</t>
  </si>
  <si>
    <t>テレコムセンター駅</t>
  </si>
  <si>
    <t>船の科学館駅</t>
  </si>
  <si>
    <t xml:space="preserve"> </t>
  </si>
  <si>
    <t>千
代
田
区</t>
  </si>
  <si>
    <t>中
央
区</t>
  </si>
  <si>
    <t>港
区</t>
  </si>
  <si>
    <t>（注）　</t>
  </si>
  <si>
    <t>青山一丁目駅</t>
  </si>
  <si>
    <t>外苑前駅</t>
  </si>
  <si>
    <t>赤坂駅</t>
  </si>
  <si>
    <t>乃木坂駅</t>
  </si>
  <si>
    <t>表参道駅</t>
  </si>
  <si>
    <t>汐留駅</t>
  </si>
  <si>
    <t>芝浦ふ頭駅</t>
  </si>
  <si>
    <t>日の出駅</t>
  </si>
  <si>
    <t>竹芝駅</t>
  </si>
  <si>
    <t>お台場海浜公園駅</t>
  </si>
  <si>
    <t>台場駅</t>
  </si>
  <si>
    <t>溜池山王駅</t>
  </si>
  <si>
    <t>麻布十番駅</t>
  </si>
  <si>
    <t>六本木一丁目駅</t>
  </si>
  <si>
    <t>白金高輪駅</t>
  </si>
  <si>
    <t>白金台駅</t>
  </si>
  <si>
    <t>赤羽橋駅</t>
  </si>
  <si>
    <t>新
宿
区</t>
  </si>
  <si>
    <t>文
京
区</t>
  </si>
  <si>
    <t>台
東
区</t>
  </si>
  <si>
    <t>墨
田
区</t>
  </si>
  <si>
    <t>江
東
区</t>
  </si>
  <si>
    <t>品
川
区</t>
  </si>
  <si>
    <t>目
黒
区</t>
  </si>
  <si>
    <t>大
田
区</t>
  </si>
  <si>
    <t>世
田
谷
区</t>
  </si>
  <si>
    <t>渋
谷
区</t>
  </si>
  <si>
    <t>中
野
区</t>
  </si>
  <si>
    <t>杉
並
区</t>
  </si>
  <si>
    <t>豊
島
区</t>
  </si>
  <si>
    <t>北
区</t>
  </si>
  <si>
    <t>荒
川
区</t>
  </si>
  <si>
    <t>板
橋
区</t>
  </si>
  <si>
    <t>板
橋
区</t>
  </si>
  <si>
    <t>練
馬
区</t>
  </si>
  <si>
    <t>足
立
区</t>
  </si>
  <si>
    <t>葛
飾
区</t>
  </si>
  <si>
    <t>八
王
子
市</t>
  </si>
  <si>
    <t>青
梅
市</t>
  </si>
  <si>
    <t>府
中
市</t>
  </si>
  <si>
    <t>昭
島
市</t>
  </si>
  <si>
    <t>調
布
市</t>
  </si>
  <si>
    <t>町
田
市</t>
  </si>
  <si>
    <t>小
平
市</t>
  </si>
  <si>
    <t>日
野
市</t>
  </si>
  <si>
    <t>東
村
山
市</t>
  </si>
  <si>
    <t>福
生
市</t>
  </si>
  <si>
    <t>東久留米市</t>
  </si>
  <si>
    <t>稲
城
市</t>
  </si>
  <si>
    <t>日の出町</t>
  </si>
  <si>
    <t>放置台数
（Ａ）</t>
  </si>
  <si>
    <t>実収容台数
（Ｂ）</t>
  </si>
  <si>
    <t>収容能力
（Ｃ）</t>
  </si>
  <si>
    <t>乗入台数(A)+(B)</t>
  </si>
  <si>
    <t>自転車</t>
  </si>
  <si>
    <t>原付</t>
  </si>
  <si>
    <t>自二</t>
  </si>
  <si>
    <t>計</t>
  </si>
  <si>
    <t>有楽町駅</t>
  </si>
  <si>
    <t>東京駅</t>
  </si>
  <si>
    <t>神田駅</t>
  </si>
  <si>
    <t>秋葉原駅</t>
  </si>
  <si>
    <t>御茶ノ水駅</t>
  </si>
  <si>
    <t>水道橋駅</t>
  </si>
  <si>
    <t>飯田橋駅</t>
  </si>
  <si>
    <t>市ヶ谷駅</t>
  </si>
  <si>
    <t>四ツ谷駅</t>
  </si>
  <si>
    <t>岩本町駅</t>
  </si>
  <si>
    <t>小川町・淡路町駅</t>
  </si>
  <si>
    <t>神保町駅</t>
  </si>
  <si>
    <t>九段下駅</t>
  </si>
  <si>
    <t>末広町駅</t>
  </si>
  <si>
    <t>大手町駅</t>
  </si>
  <si>
    <t>銀座駅</t>
  </si>
  <si>
    <t>東銀座駅</t>
  </si>
  <si>
    <t>銀座一丁目駅</t>
  </si>
  <si>
    <t>築地駅</t>
  </si>
  <si>
    <t>築地市場駅</t>
  </si>
  <si>
    <t>新富町駅</t>
  </si>
  <si>
    <t>京橋駅</t>
  </si>
  <si>
    <t>宝町駅</t>
  </si>
  <si>
    <t>茅場町駅</t>
  </si>
  <si>
    <t>新日本橋駅</t>
  </si>
  <si>
    <t>小伝馬町駅</t>
  </si>
  <si>
    <t>三越前駅</t>
  </si>
  <si>
    <t>日本橋駅</t>
  </si>
  <si>
    <t>水天宮前駅</t>
  </si>
  <si>
    <t>人形町駅</t>
  </si>
  <si>
    <t>浜町駅</t>
  </si>
  <si>
    <t>馬喰町駅・馬喰横山駅・東日本橋駅</t>
  </si>
  <si>
    <t>勝どき駅</t>
  </si>
  <si>
    <t>月島駅</t>
  </si>
  <si>
    <t>新橋駅</t>
  </si>
  <si>
    <t>浜松町駅</t>
  </si>
  <si>
    <t>田町駅・三田駅</t>
  </si>
  <si>
    <t>品川駅</t>
  </si>
  <si>
    <t>芝公園駅</t>
  </si>
  <si>
    <t>御成門駅</t>
  </si>
  <si>
    <t>内幸町駅</t>
  </si>
  <si>
    <t>大門駅</t>
  </si>
  <si>
    <t>泉岳寺駅</t>
  </si>
  <si>
    <t>高輪台駅</t>
  </si>
  <si>
    <t>神谷町駅</t>
  </si>
  <si>
    <t>六本木駅</t>
  </si>
  <si>
    <t>広尾駅</t>
  </si>
  <si>
    <t>虎ノ門駅</t>
  </si>
  <si>
    <t>赤坂見附駅</t>
  </si>
  <si>
    <t>新宿駅</t>
  </si>
  <si>
    <t>新宿西口駅</t>
  </si>
  <si>
    <t>西武新宿駅</t>
  </si>
  <si>
    <t>西新宿駅</t>
  </si>
  <si>
    <t>新大久保駅</t>
  </si>
  <si>
    <t>大久保駅</t>
  </si>
  <si>
    <t>四ツ谷駅</t>
  </si>
  <si>
    <t>信濃町駅</t>
  </si>
  <si>
    <t>四谷三丁目駅</t>
  </si>
  <si>
    <t>新宿御苑前駅</t>
  </si>
  <si>
    <t>新宿三丁目駅</t>
  </si>
  <si>
    <t>曙橋駅</t>
  </si>
  <si>
    <t>神楽坂駅</t>
  </si>
  <si>
    <t>早稲田駅</t>
  </si>
  <si>
    <t>高田馬場駅</t>
  </si>
  <si>
    <t>落合駅</t>
  </si>
  <si>
    <t>下落合駅</t>
  </si>
  <si>
    <t>中井駅</t>
  </si>
  <si>
    <t>都電早稲田駅</t>
  </si>
  <si>
    <t>都電面影橋駅</t>
  </si>
  <si>
    <t>落合南長崎駅</t>
  </si>
  <si>
    <t>東新宿駅</t>
  </si>
  <si>
    <t>若松河田駅</t>
  </si>
  <si>
    <t>牛込柳町駅</t>
  </si>
  <si>
    <t>牛込神楽坂駅</t>
  </si>
  <si>
    <t>国立競技場駅</t>
  </si>
  <si>
    <t>西早稲田駅</t>
  </si>
  <si>
    <t>初台駅</t>
  </si>
  <si>
    <t>西新宿五丁目駅</t>
  </si>
  <si>
    <t>新大塚駅</t>
  </si>
  <si>
    <t>茗荷谷駅</t>
  </si>
  <si>
    <t>後楽園駅</t>
  </si>
  <si>
    <t>本郷三丁目駅</t>
  </si>
  <si>
    <t>御茶ノ水駅</t>
  </si>
  <si>
    <t>湯島駅</t>
  </si>
  <si>
    <t>根津駅</t>
  </si>
  <si>
    <t>千駄木駅</t>
  </si>
  <si>
    <t>護国寺駅</t>
  </si>
  <si>
    <t>江戸川橋駅</t>
  </si>
  <si>
    <t>飯田橋駅</t>
  </si>
  <si>
    <t>東大前駅</t>
  </si>
  <si>
    <t>本駒込駅</t>
  </si>
  <si>
    <t>駒込駅</t>
  </si>
  <si>
    <t>巣鴨駅</t>
  </si>
  <si>
    <t>千石駅</t>
  </si>
  <si>
    <t>白山駅</t>
  </si>
  <si>
    <t>春日駅</t>
  </si>
  <si>
    <t>鶯谷駅</t>
  </si>
  <si>
    <t>御徒町駅・上野御徒町駅・上野広小路駅・仲御徒町駅</t>
  </si>
  <si>
    <t>上野駅</t>
  </si>
  <si>
    <t>稲荷町駅</t>
  </si>
  <si>
    <t>入谷駅</t>
  </si>
  <si>
    <t>三ノ輪駅</t>
  </si>
  <si>
    <t>浅草駅</t>
  </si>
  <si>
    <t>つくばエクスプレス浅草駅</t>
  </si>
  <si>
    <t>田原町駅</t>
  </si>
  <si>
    <t>浅草橋駅</t>
  </si>
  <si>
    <t>蔵前駅</t>
  </si>
  <si>
    <t>新御徒町駅</t>
  </si>
  <si>
    <t>日暮里駅</t>
  </si>
  <si>
    <t>押上駅</t>
  </si>
  <si>
    <t>小村井駅</t>
  </si>
  <si>
    <t>鐘ヶ淵駅</t>
  </si>
  <si>
    <t>菊川駅</t>
  </si>
  <si>
    <t>錦糸町駅</t>
  </si>
  <si>
    <t>京成曳舟駅</t>
  </si>
  <si>
    <t>とうきょうスカイツリー駅</t>
  </si>
  <si>
    <t>東あずま駅</t>
  </si>
  <si>
    <t>東向島駅</t>
  </si>
  <si>
    <t>曳舟駅</t>
  </si>
  <si>
    <t>本所吾妻橋駅</t>
  </si>
  <si>
    <t>森下駅</t>
  </si>
  <si>
    <t>八広駅</t>
  </si>
  <si>
    <t>両国駅</t>
  </si>
  <si>
    <t>大崎駅</t>
  </si>
  <si>
    <t>大井町駅</t>
  </si>
  <si>
    <t>戸越公園駅</t>
  </si>
  <si>
    <t>戸越駅</t>
  </si>
  <si>
    <t>中延駅</t>
  </si>
  <si>
    <t>新馬場駅</t>
  </si>
  <si>
    <t>鮫洲駅</t>
  </si>
  <si>
    <t>大森海岸駅</t>
  </si>
  <si>
    <t>大崎広小路駅</t>
  </si>
  <si>
    <t>中目黒駅</t>
  </si>
  <si>
    <t>学芸大学駅</t>
  </si>
  <si>
    <t>都立大学駅</t>
  </si>
  <si>
    <t>自由が丘駅</t>
  </si>
  <si>
    <t>池尻大橋駅</t>
  </si>
  <si>
    <t>駒場東大前駅</t>
  </si>
  <si>
    <t>目黒駅</t>
  </si>
  <si>
    <t>祐天寺駅</t>
  </si>
  <si>
    <t>武蔵小山駅</t>
  </si>
  <si>
    <t>西小山駅</t>
  </si>
  <si>
    <t>洗足駅</t>
  </si>
  <si>
    <t>大岡山駅</t>
  </si>
  <si>
    <t>緑が丘駅</t>
  </si>
  <si>
    <t>大森駅</t>
  </si>
  <si>
    <t>大森海岸駅</t>
  </si>
  <si>
    <t>平和島駅</t>
  </si>
  <si>
    <t>大森町駅</t>
  </si>
  <si>
    <t>梅屋敷駅</t>
  </si>
  <si>
    <t>馬込駅</t>
  </si>
  <si>
    <t>西馬込駅</t>
  </si>
  <si>
    <t>池上駅</t>
  </si>
  <si>
    <t>昭和島駅</t>
  </si>
  <si>
    <t>蒲田駅</t>
  </si>
  <si>
    <t>京急蒲田駅</t>
  </si>
  <si>
    <t>蓮沼駅</t>
  </si>
  <si>
    <t>矢口渡駅</t>
  </si>
  <si>
    <t>武蔵新田駅</t>
  </si>
  <si>
    <t>下丸子駅</t>
  </si>
  <si>
    <t>雑色駅</t>
  </si>
  <si>
    <t>六郷土手駅</t>
  </si>
  <si>
    <t>糀谷駅</t>
  </si>
  <si>
    <t>大鳥居駅</t>
  </si>
  <si>
    <t>穴守稲荷駅</t>
  </si>
  <si>
    <t>天空橋駅</t>
  </si>
  <si>
    <t>流通センター駅</t>
  </si>
  <si>
    <t>池尻大橋駅</t>
  </si>
  <si>
    <t>三軒茶屋駅</t>
  </si>
  <si>
    <t>駒沢大学駅</t>
  </si>
  <si>
    <t>桜新町駅</t>
  </si>
  <si>
    <t>用賀駅</t>
  </si>
  <si>
    <t>二子玉川駅</t>
  </si>
  <si>
    <t>自由が丘駅</t>
  </si>
  <si>
    <t>九品仏駅</t>
  </si>
  <si>
    <t>尾山台駅</t>
  </si>
  <si>
    <t>等々力駅</t>
  </si>
  <si>
    <t>上野毛駅</t>
  </si>
  <si>
    <t>奥沢駅</t>
  </si>
  <si>
    <t>西太子堂駅</t>
  </si>
  <si>
    <t>若林駅</t>
  </si>
  <si>
    <t>松陰神社前駅</t>
  </si>
  <si>
    <t>世田谷駅</t>
  </si>
  <si>
    <t>上町駅</t>
  </si>
  <si>
    <t>宮の坂駅</t>
  </si>
  <si>
    <t>松原駅</t>
  </si>
  <si>
    <t>東北沢駅</t>
  </si>
  <si>
    <t>下北沢駅</t>
  </si>
  <si>
    <t>世田谷代田駅</t>
  </si>
  <si>
    <t>梅ヶ丘駅</t>
  </si>
  <si>
    <t>豪徳寺・山下駅</t>
  </si>
  <si>
    <t>経堂駅</t>
  </si>
  <si>
    <t>千歳船橋駅</t>
  </si>
  <si>
    <t>祖師ヶ谷大蔵駅</t>
  </si>
  <si>
    <t>成城学園前駅</t>
  </si>
  <si>
    <t>喜多見駅</t>
  </si>
  <si>
    <t>池ノ上駅</t>
  </si>
  <si>
    <t>新代田駅</t>
  </si>
  <si>
    <t>東松原駅</t>
  </si>
  <si>
    <t>代田橋駅</t>
  </si>
  <si>
    <t>明大前駅</t>
  </si>
  <si>
    <t>下高井戸駅</t>
  </si>
  <si>
    <t>桜上水駅</t>
  </si>
  <si>
    <t>上北沢駅</t>
  </si>
  <si>
    <t>八幡山駅</t>
  </si>
  <si>
    <t>芦花公園駅</t>
  </si>
  <si>
    <t>千歳烏山駅</t>
  </si>
  <si>
    <t>渋谷駅</t>
  </si>
  <si>
    <t>神泉駅</t>
  </si>
  <si>
    <t>恵比寿駅</t>
  </si>
  <si>
    <t>代官山駅</t>
  </si>
  <si>
    <t>原宿・明治神宮前駅</t>
  </si>
  <si>
    <t>参宮橋駅</t>
  </si>
  <si>
    <t>代々木駅</t>
  </si>
  <si>
    <t>代々木上原駅</t>
  </si>
  <si>
    <t>千駄ヶ谷駅</t>
  </si>
  <si>
    <t>南新宿駅</t>
  </si>
  <si>
    <t>初台駅</t>
  </si>
  <si>
    <t>幡ヶ谷駅</t>
  </si>
  <si>
    <t>笹塚駅</t>
  </si>
  <si>
    <t>北参道駅</t>
  </si>
  <si>
    <t>国立競技場駅</t>
  </si>
  <si>
    <t>中野駅</t>
  </si>
  <si>
    <t>東中野駅</t>
  </si>
  <si>
    <t>中野坂上駅</t>
  </si>
  <si>
    <t>新中野駅</t>
  </si>
  <si>
    <t>中野新橋駅</t>
  </si>
  <si>
    <t>中野富士見町駅</t>
  </si>
  <si>
    <t>落合駅</t>
  </si>
  <si>
    <t>新江古田駅</t>
  </si>
  <si>
    <t>鷺ノ宮駅</t>
  </si>
  <si>
    <t>都立家政駅</t>
  </si>
  <si>
    <t>野方駅</t>
  </si>
  <si>
    <t>沼袋駅</t>
  </si>
  <si>
    <t>新井薬師前駅</t>
  </si>
  <si>
    <t>富士見台駅</t>
  </si>
  <si>
    <t>下井草駅</t>
  </si>
  <si>
    <t>井荻駅</t>
  </si>
  <si>
    <t>上井草駅</t>
  </si>
  <si>
    <t>高円寺駅</t>
  </si>
  <si>
    <t>阿佐ヶ谷駅</t>
  </si>
  <si>
    <t>荻窪駅</t>
  </si>
  <si>
    <t>西荻窪駅</t>
  </si>
  <si>
    <t>東高円寺駅</t>
  </si>
  <si>
    <t>新高円寺駅</t>
  </si>
  <si>
    <t>南阿佐ヶ谷駅</t>
  </si>
  <si>
    <t>中野富士見町駅</t>
  </si>
  <si>
    <t>方南町駅</t>
  </si>
  <si>
    <t>永福町駅</t>
  </si>
  <si>
    <t>西永福駅</t>
  </si>
  <si>
    <t>浜田山駅</t>
  </si>
  <si>
    <t>高井戸駅</t>
  </si>
  <si>
    <t>富士見ヶ丘駅</t>
  </si>
  <si>
    <t>久我山駅</t>
  </si>
  <si>
    <t>三鷹台駅</t>
  </si>
  <si>
    <t>代田橋駅</t>
  </si>
  <si>
    <t>明大前駅</t>
  </si>
  <si>
    <t>下高井戸駅</t>
  </si>
  <si>
    <t>桜上水駅</t>
  </si>
  <si>
    <t>上北沢駅</t>
  </si>
  <si>
    <t>八幡山駅</t>
  </si>
  <si>
    <t>芦花公園駅</t>
  </si>
  <si>
    <t>高田馬場駅</t>
  </si>
  <si>
    <t>目白駅</t>
  </si>
  <si>
    <t>池袋駅</t>
  </si>
  <si>
    <t>大塚駅</t>
  </si>
  <si>
    <t>巣鴨駅</t>
  </si>
  <si>
    <t>駒込駅</t>
  </si>
  <si>
    <t>新大塚駅</t>
  </si>
  <si>
    <t>雑司が谷駅</t>
  </si>
  <si>
    <t>東池袋駅</t>
  </si>
  <si>
    <t>要町駅</t>
  </si>
  <si>
    <t>千川駅</t>
  </si>
  <si>
    <t>北池袋駅</t>
  </si>
  <si>
    <t>下板橋駅</t>
  </si>
  <si>
    <t>板橋駅</t>
  </si>
  <si>
    <t>椎名町駅</t>
  </si>
  <si>
    <t>東長崎駅</t>
  </si>
  <si>
    <t>落合南長崎駅</t>
  </si>
  <si>
    <t>西巣鴨駅</t>
  </si>
  <si>
    <t>南千住駅</t>
  </si>
  <si>
    <t>町屋駅</t>
  </si>
  <si>
    <t>日暮里駅</t>
  </si>
  <si>
    <t>西日暮里駅</t>
  </si>
  <si>
    <t>三河島駅</t>
  </si>
  <si>
    <t>熊野前駅</t>
  </si>
  <si>
    <t>赤土小学校前駅</t>
  </si>
  <si>
    <t>新三河島駅</t>
  </si>
  <si>
    <t>三ノ輪橋駅</t>
  </si>
  <si>
    <t>小台駅</t>
  </si>
  <si>
    <t>荒川車庫駅</t>
  </si>
  <si>
    <t>浮間舟渡駅</t>
  </si>
  <si>
    <t>新板橋駅</t>
  </si>
  <si>
    <t>板橋区役所前駅</t>
  </si>
  <si>
    <t>板橋本町駅</t>
  </si>
  <si>
    <t>志村坂上駅</t>
  </si>
  <si>
    <t>志村三丁目駅</t>
  </si>
  <si>
    <t>蓮根駅</t>
  </si>
  <si>
    <t>西台駅</t>
  </si>
  <si>
    <t>高島平駅</t>
  </si>
  <si>
    <t>新高島平駅</t>
  </si>
  <si>
    <t>西高島平駅</t>
  </si>
  <si>
    <t>小竹向原駅</t>
  </si>
  <si>
    <t>大山駅</t>
  </si>
  <si>
    <t>中板橋駅</t>
  </si>
  <si>
    <t>ときわ台駅</t>
  </si>
  <si>
    <t>東武練馬駅</t>
  </si>
  <si>
    <t>下赤塚駅・地下鉄赤塚駅</t>
  </si>
  <si>
    <t>成増駅・地下鉄成増駅</t>
  </si>
  <si>
    <t>地下鉄赤塚駅</t>
  </si>
  <si>
    <t>北千住駅</t>
  </si>
  <si>
    <t>小菅駅</t>
  </si>
  <si>
    <t>五反野駅</t>
  </si>
  <si>
    <t>梅島駅</t>
  </si>
  <si>
    <t>西新井駅</t>
  </si>
  <si>
    <t>竹ノ塚駅</t>
  </si>
  <si>
    <t>大師前駅</t>
  </si>
  <si>
    <t>牛田駅・京成関屋駅</t>
  </si>
  <si>
    <t>千住大橋駅</t>
  </si>
  <si>
    <t>北綾瀬駅</t>
  </si>
  <si>
    <t>青井駅</t>
  </si>
  <si>
    <t>六町駅</t>
  </si>
  <si>
    <t>見沼代親水公園駅</t>
  </si>
  <si>
    <t>舎人駅</t>
  </si>
  <si>
    <t>舎人公園駅</t>
  </si>
  <si>
    <t>谷在家駅</t>
  </si>
  <si>
    <t>西新井大師西駅</t>
  </si>
  <si>
    <t>江北駅</t>
  </si>
  <si>
    <t>高野駅</t>
  </si>
  <si>
    <t>扇大橋駅</t>
  </si>
  <si>
    <t>足立小台駅</t>
  </si>
  <si>
    <t>堀切駅</t>
  </si>
  <si>
    <t>金町駅・京成金町駅</t>
  </si>
  <si>
    <t>亀有駅</t>
  </si>
  <si>
    <t>綾瀬駅</t>
  </si>
  <si>
    <t>新小岩駅</t>
  </si>
  <si>
    <t>柴又駅</t>
  </si>
  <si>
    <t>京成高砂駅</t>
  </si>
  <si>
    <t>青砥駅</t>
  </si>
  <si>
    <t>お花茶屋駅</t>
  </si>
  <si>
    <t>堀切菖蒲園駅</t>
  </si>
  <si>
    <t>京成立石駅</t>
  </si>
  <si>
    <t>四ツ木駅</t>
  </si>
  <si>
    <t>新柴又駅</t>
  </si>
  <si>
    <t>平井駅</t>
  </si>
  <si>
    <t>小岩駅</t>
  </si>
  <si>
    <t>東大島駅</t>
  </si>
  <si>
    <t>瑞江駅</t>
  </si>
  <si>
    <t>西葛西駅</t>
  </si>
  <si>
    <t>篠崎駅</t>
  </si>
  <si>
    <t>一之江駅</t>
  </si>
  <si>
    <t>船堀駅</t>
  </si>
  <si>
    <t>葛西駅</t>
  </si>
  <si>
    <t>葛西臨海公園駅</t>
  </si>
  <si>
    <t>京成小岩駅</t>
  </si>
  <si>
    <t>京成江戸川駅</t>
  </si>
  <si>
    <t>八王子駅</t>
  </si>
  <si>
    <t>西八王子駅</t>
  </si>
  <si>
    <t>高尾駅</t>
  </si>
  <si>
    <t>片倉駅</t>
  </si>
  <si>
    <t>八王子みなみ野駅</t>
  </si>
  <si>
    <t>北八王子駅</t>
  </si>
  <si>
    <t>小宮駅</t>
  </si>
  <si>
    <t>京王八王子駅</t>
  </si>
  <si>
    <t>長沼駅</t>
  </si>
  <si>
    <t>北野駅</t>
  </si>
  <si>
    <t>京王片倉駅</t>
  </si>
  <si>
    <t>山田駅</t>
  </si>
  <si>
    <t>めじろ台駅</t>
  </si>
  <si>
    <t>狭間駅</t>
  </si>
  <si>
    <t>高尾山口駅</t>
  </si>
  <si>
    <t>南大沢駅</t>
  </si>
  <si>
    <t>京王堀之内駅</t>
  </si>
  <si>
    <t>松が谷駅</t>
  </si>
  <si>
    <t>大塚・帝京大学駅</t>
  </si>
  <si>
    <t>中央大学・明星大学駅</t>
  </si>
  <si>
    <t>立川駅、立川北駅、立川南駅</t>
  </si>
  <si>
    <t>立飛駅</t>
  </si>
  <si>
    <t>吉祥寺駅</t>
  </si>
  <si>
    <t>三鷹駅</t>
  </si>
  <si>
    <t>武蔵境駅</t>
  </si>
  <si>
    <t>三鷹駅</t>
  </si>
  <si>
    <t>井の頭公園駅</t>
  </si>
  <si>
    <t>つつじヶ丘駅</t>
  </si>
  <si>
    <t>小作駅</t>
  </si>
  <si>
    <t>河辺駅</t>
  </si>
  <si>
    <t>東青梅駅</t>
  </si>
  <si>
    <t>青梅駅</t>
  </si>
  <si>
    <t>宮ノ平駅</t>
  </si>
  <si>
    <t>日向和田駅</t>
  </si>
  <si>
    <t>石神前駅</t>
  </si>
  <si>
    <t>二俣尾駅</t>
  </si>
  <si>
    <t>軍畑駅</t>
  </si>
  <si>
    <t>沢井駅</t>
  </si>
  <si>
    <t>御嶽駅</t>
  </si>
  <si>
    <t>武蔵野台駅</t>
  </si>
  <si>
    <t>多磨霊園駅</t>
  </si>
  <si>
    <t>東府中駅</t>
  </si>
  <si>
    <t>府中駅</t>
  </si>
  <si>
    <t>分倍河原駅</t>
  </si>
  <si>
    <t>中河原駅</t>
  </si>
  <si>
    <t>府中競馬正門前駅</t>
  </si>
  <si>
    <t>府中本町駅</t>
  </si>
  <si>
    <t>北府中駅</t>
  </si>
  <si>
    <t>多磨駅</t>
  </si>
  <si>
    <t>白糸台駅</t>
  </si>
  <si>
    <t>競艇場前駅</t>
  </si>
  <si>
    <t>是政駅</t>
  </si>
  <si>
    <t>西府駅</t>
  </si>
  <si>
    <t>西立川駅</t>
  </si>
  <si>
    <t>東中神駅</t>
  </si>
  <si>
    <t>中神駅</t>
  </si>
  <si>
    <t>昭島駅</t>
  </si>
  <si>
    <t>拝島駅</t>
  </si>
  <si>
    <t>飛田給駅</t>
  </si>
  <si>
    <t>西調布駅</t>
  </si>
  <si>
    <t>調布駅</t>
  </si>
  <si>
    <t>布田駅</t>
  </si>
  <si>
    <t>国領駅</t>
  </si>
  <si>
    <t>柴崎駅</t>
  </si>
  <si>
    <t>仙川駅</t>
  </si>
  <si>
    <t>京王多摩川駅</t>
  </si>
  <si>
    <t>町田駅</t>
  </si>
  <si>
    <t>成瀬駅</t>
  </si>
  <si>
    <t>相原駅</t>
  </si>
  <si>
    <t>多摩境駅</t>
  </si>
  <si>
    <t>玉川学園前駅</t>
  </si>
  <si>
    <t>鶴川駅</t>
  </si>
  <si>
    <t>南町田駅</t>
  </si>
  <si>
    <t>すずかけ台駅</t>
  </si>
  <si>
    <t>つくし野駅</t>
  </si>
  <si>
    <t>武蔵小金井駅</t>
  </si>
  <si>
    <t>東小金井駅</t>
  </si>
  <si>
    <t>新小金井駅</t>
  </si>
  <si>
    <t>東大和市駅</t>
  </si>
  <si>
    <t>小川駅</t>
  </si>
  <si>
    <t>鷹の台駅</t>
  </si>
  <si>
    <t>新小平駅</t>
  </si>
  <si>
    <t>青梅街道駅</t>
  </si>
  <si>
    <t>一橋学園駅</t>
  </si>
  <si>
    <t>小平駅</t>
  </si>
  <si>
    <t>花小金井駅</t>
  </si>
  <si>
    <t>高幡不動駅</t>
  </si>
  <si>
    <t>豊田駅</t>
  </si>
  <si>
    <t>日野駅</t>
  </si>
  <si>
    <t>百草園駅</t>
  </si>
  <si>
    <t>南平駅</t>
  </si>
  <si>
    <t>平山城址公園駅</t>
  </si>
  <si>
    <t>万願寺駅</t>
  </si>
  <si>
    <t>多摩動物公園駅</t>
  </si>
  <si>
    <t>甲州街道駅</t>
  </si>
  <si>
    <t>程久保駅</t>
  </si>
  <si>
    <t>久米川駅</t>
  </si>
  <si>
    <t>東村山駅</t>
  </si>
  <si>
    <t>新秋津駅</t>
  </si>
  <si>
    <t>秋津駅</t>
  </si>
  <si>
    <t>萩山駅</t>
  </si>
  <si>
    <t>八坂駅</t>
  </si>
  <si>
    <t>西武遊園地駅</t>
  </si>
  <si>
    <t>西武園駅</t>
  </si>
  <si>
    <t>武蔵大和駅</t>
  </si>
  <si>
    <t>国分寺駅</t>
  </si>
  <si>
    <t>西国分寺駅</t>
  </si>
  <si>
    <t>国立駅</t>
  </si>
  <si>
    <t>恋ヶ窪駅</t>
  </si>
  <si>
    <t>谷保駅</t>
  </si>
  <si>
    <t>矢川駅</t>
  </si>
  <si>
    <t>福生駅</t>
  </si>
  <si>
    <t>牛浜駅</t>
  </si>
  <si>
    <t>拝島駅</t>
  </si>
  <si>
    <t>熊川駅</t>
  </si>
  <si>
    <t>東福生駅</t>
  </si>
  <si>
    <t>狛江駅</t>
  </si>
  <si>
    <t>和泉多摩川駅</t>
  </si>
  <si>
    <t>喜多見駅</t>
  </si>
  <si>
    <t>東大和市駅</t>
  </si>
  <si>
    <t>玉川上水駅</t>
  </si>
  <si>
    <t>武蔵大和駅</t>
  </si>
  <si>
    <t>上北台駅</t>
  </si>
  <si>
    <t>桜街道駅</t>
  </si>
  <si>
    <t>清瀬駅</t>
  </si>
  <si>
    <t>秋津駅</t>
  </si>
  <si>
    <t>東久留米駅</t>
  </si>
  <si>
    <t>永山駅</t>
  </si>
  <si>
    <t>多摩センター駅</t>
  </si>
  <si>
    <t>唐木田駅</t>
  </si>
  <si>
    <t>聖蹟桜ヶ丘駅</t>
  </si>
  <si>
    <t>南多摩駅</t>
  </si>
  <si>
    <t>稲城長沼駅</t>
  </si>
  <si>
    <t>矢野口駅</t>
  </si>
  <si>
    <t>若葉台駅</t>
  </si>
  <si>
    <t>稲城駅</t>
  </si>
  <si>
    <t>京王よみうりランド駅</t>
  </si>
  <si>
    <t>羽村駅</t>
  </si>
  <si>
    <t>東秋留駅</t>
  </si>
  <si>
    <t>秋川駅</t>
  </si>
  <si>
    <t>武蔵引田駅</t>
  </si>
  <si>
    <t>武蔵増戸駅</t>
  </si>
  <si>
    <t>武蔵五日市駅</t>
  </si>
  <si>
    <t>ひばりヶ丘駅</t>
  </si>
  <si>
    <t>箱根ケ崎駅</t>
  </si>
  <si>
    <t>武蔵引田駅</t>
  </si>
  <si>
    <t>奥多摩駅</t>
  </si>
  <si>
    <t>白丸駅</t>
  </si>
  <si>
    <t>鳩ノ巣駅</t>
  </si>
  <si>
    <t>古里駅</t>
  </si>
  <si>
    <t>川井駅</t>
  </si>
  <si>
    <r>
      <t>代々木八幡駅</t>
    </r>
    <r>
      <rPr>
        <sz val="11"/>
        <rFont val="ＭＳ Ｐゴシック"/>
        <family val="3"/>
      </rPr>
      <t>・</t>
    </r>
    <r>
      <rPr>
        <sz val="12"/>
        <rFont val="ＭＳ 明朝"/>
        <family val="1"/>
      </rPr>
      <t>代々木公園駅</t>
    </r>
  </si>
  <si>
    <t xml:space="preserve">  (4)　駅別放置自転車、原動機付自転車及び自動二輪車の状況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</si>
</sst>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0E+00"/>
    <numFmt numFmtId="179" formatCode="0.00_ "/>
    <numFmt numFmtId="180" formatCode="0.000_ "/>
    <numFmt numFmtId="181" formatCode="0.000_);[Red]\(0.000\)"/>
    <numFmt numFmtId="182" formatCode="0.00_);[Red]\(0.00\)"/>
    <numFmt numFmtId="183" formatCode="0.0_);[Red]\(0.0\)"/>
    <numFmt numFmtId="184" formatCode="_-&quot;｣&quot;* #,##0_-;\-&quot;｣&quot;* #,##0_-;_-&quot;｣&quot;* &quot;-&quot;_-;_-@_-"/>
    <numFmt numFmtId="185" formatCode="_-&quot;｣&quot;* #,##0.00_-;\-&quot;｣&quot;* #,##0.00_-;_-&quot;｣&quot;* &quot;-&quot;??_-;_-@_-"/>
    <numFmt numFmtId="186" formatCode="#,##0_ "/>
    <numFmt numFmtId="187" formatCode="#,##0.0_ "/>
    <numFmt numFmtId="188" formatCode="#,##0.0;[Red]\-#,##0.0"/>
    <numFmt numFmtId="189" formatCode="0_);[Red]\(0\)"/>
    <numFmt numFmtId="190" formatCode="#,##0;[Red]#,##0"/>
    <numFmt numFmtId="191" formatCode="0;[Red]0"/>
    <numFmt numFmtId="192" formatCode="\(#,##0\)"/>
    <numFmt numFmtId="193" formatCode="#,##0_ ;[Red]\-#,##0\ "/>
    <numFmt numFmtId="194" formatCode="#,##0.0_ ;[Red]\-#,##0.0\ "/>
    <numFmt numFmtId="195" formatCode="0.0%"/>
    <numFmt numFmtId="196" formatCode="#,##0_);[Red]\(#,##0\)"/>
    <numFmt numFmtId="197" formatCode="\(0\)"/>
    <numFmt numFmtId="198" formatCode="\(@\)"/>
    <numFmt numFmtId="199" formatCode="\(#,##0\);[Red]\(\-#,##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mmm\-yyyy"/>
    <numFmt numFmtId="205" formatCode="[$-411]ge\.m\.d;@"/>
    <numFmt numFmtId="206" formatCode="#,##0_);\(#,##0\)"/>
    <numFmt numFmtId="207" formatCode="#,##0;&quot;△ &quot;#,##0"/>
    <numFmt numFmtId="208" formatCode="#,##0&quot;_台&quot;"/>
    <numFmt numFmtId="209" formatCode="#,##0&quot;台&quot;"/>
    <numFmt numFmtId="210" formatCode="0_);\(0\)"/>
    <numFmt numFmtId="211" formatCode="yyyy&quot;年&quot;m&quot;月&quot;d&quot;日&quot;;@"/>
    <numFmt numFmtId="212" formatCode="[$-411]ggge&quot;年&quot;m&quot;月&quot;d&quot;日&quot;;@"/>
    <numFmt numFmtId="213" formatCode="0000"/>
    <numFmt numFmtId="214" formatCode="\(General\)"/>
    <numFmt numFmtId="215" formatCode="\(#,##0;[Red]\-#,##0\)"/>
    <numFmt numFmtId="216" formatCode="_(* #,##0_);_(* \(#,##0\);_(* &quot;-&quot;_);_(@_)"/>
    <numFmt numFmtId="217" formatCode="_(* #,##0.00_);_(* \(#,##0.00\);_(* &quot;-&quot;??_);_(@_)"/>
    <numFmt numFmtId="218" formatCode="_(&quot;$&quot;* #,##0_);_(&quot;$&quot;* \(#,##0\);_(&quot;$&quot;* &quot;-&quot;_);_(@_)"/>
    <numFmt numFmtId="219" formatCode="_(&quot;$&quot;* #,##0.00_);_(&quot;$&quot;* \(#,##0.00\);_(&quot;$&quot;* &quot;-&quot;??_);_(@_)"/>
    <numFmt numFmtId="220" formatCode="\(_)\ "/>
    <numFmt numFmtId="221" formatCode="0.0"/>
    <numFmt numFmtId="222" formatCode="\(#,##0"/>
    <numFmt numFmtId="223" formatCode="#,##0.00_ "/>
    <numFmt numFmtId="224" formatCode="0.00000_ "/>
    <numFmt numFmtId="225" formatCode="0.0000_ "/>
    <numFmt numFmtId="226" formatCode="#,##0.0"/>
  </numFmts>
  <fonts count="3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Ｐ明朝"/>
      <family val="1"/>
    </font>
    <font>
      <sz val="14"/>
      <name val="HGPｺﾞｼｯｸE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2"/>
      <name val="ＭＳ Ｐ明朝"/>
      <family val="1"/>
    </font>
    <font>
      <sz val="16"/>
      <name val="HGPｺﾞｼｯｸE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HGPｺﾞｼｯｸE"/>
      <family val="3"/>
    </font>
    <font>
      <sz val="16"/>
      <name val="ＭＳ Ｐ明朝"/>
      <family val="1"/>
    </font>
    <font>
      <b/>
      <sz val="11"/>
      <name val="ＭＳ Ｐ明朝"/>
      <family val="1"/>
    </font>
    <font>
      <sz val="12"/>
      <color indexed="10"/>
      <name val="ＭＳ 明朝"/>
      <family val="1"/>
    </font>
    <font>
      <sz val="12"/>
      <color rgb="FFFF0000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hair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double"/>
      <bottom style="double"/>
    </border>
    <border>
      <left style="thin"/>
      <right style="thin"/>
      <top style="double"/>
      <bottom style="double"/>
    </border>
    <border>
      <left style="hair"/>
      <right style="hair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>
        <color indexed="8"/>
      </right>
      <top style="hair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>
        <color indexed="8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27" fillId="0" borderId="0" xfId="0" applyFont="1" applyFill="1" applyAlignment="1">
      <alignment/>
    </xf>
    <xf numFmtId="0" fontId="5" fillId="21" borderId="10" xfId="63" applyFont="1" applyFill="1" applyBorder="1" applyAlignment="1">
      <alignment horizontal="center" vertical="center" wrapText="1"/>
      <protection/>
    </xf>
    <xf numFmtId="0" fontId="5" fillId="21" borderId="10" xfId="63" applyFont="1" applyFill="1" applyBorder="1" applyAlignment="1">
      <alignment horizontal="center" vertical="center" shrinkToFit="1"/>
      <protection/>
    </xf>
    <xf numFmtId="0" fontId="5" fillId="21" borderId="11" xfId="63" applyFont="1" applyFill="1" applyBorder="1" applyAlignment="1">
      <alignment horizontal="center" vertical="center" shrinkToFit="1"/>
      <protection/>
    </xf>
    <xf numFmtId="0" fontId="27" fillId="0" borderId="0" xfId="0" applyFont="1" applyFill="1" applyAlignment="1">
      <alignment horizontal="center" wrapText="1"/>
    </xf>
    <xf numFmtId="0" fontId="27" fillId="0" borderId="0" xfId="0" applyFont="1" applyFill="1" applyAlignment="1">
      <alignment wrapText="1"/>
    </xf>
    <xf numFmtId="0" fontId="5" fillId="21" borderId="12" xfId="63" applyFont="1" applyFill="1" applyBorder="1" applyAlignment="1">
      <alignment horizontal="center" vertical="center" wrapText="1"/>
      <protection/>
    </xf>
    <xf numFmtId="0" fontId="5" fillId="21" borderId="13" xfId="63" applyFont="1" applyFill="1" applyBorder="1" applyAlignment="1">
      <alignment horizontal="center" vertical="center" shrinkToFit="1"/>
      <protection/>
    </xf>
    <xf numFmtId="0" fontId="5" fillId="21" borderId="14" xfId="63" applyFont="1" applyFill="1" applyBorder="1" applyAlignment="1">
      <alignment horizontal="center" vertical="center" shrinkToFit="1"/>
      <protection/>
    </xf>
    <xf numFmtId="0" fontId="5" fillId="21" borderId="15" xfId="63" applyFont="1" applyFill="1" applyBorder="1" applyAlignment="1">
      <alignment horizontal="center" vertical="center" wrapText="1"/>
      <protection/>
    </xf>
    <xf numFmtId="0" fontId="5" fillId="21" borderId="16" xfId="63" applyFont="1" applyFill="1" applyBorder="1" applyAlignment="1">
      <alignment horizontal="center" vertical="center" shrinkToFit="1"/>
      <protection/>
    </xf>
    <xf numFmtId="0" fontId="30" fillId="24" borderId="0" xfId="63" applyFont="1" applyFill="1" applyAlignment="1">
      <alignment horizontal="left" vertical="center"/>
      <protection/>
    </xf>
    <xf numFmtId="0" fontId="8" fillId="21" borderId="17" xfId="63" applyFont="1" applyFill="1" applyBorder="1" applyAlignment="1">
      <alignment horizontal="center" vertical="center" textRotation="255" wrapText="1"/>
      <protection/>
    </xf>
    <xf numFmtId="0" fontId="8" fillId="21" borderId="18" xfId="63" applyFont="1" applyFill="1" applyBorder="1" applyAlignment="1">
      <alignment horizontal="center" vertical="center" textRotation="255" wrapText="1"/>
      <protection/>
    </xf>
    <xf numFmtId="0" fontId="8" fillId="21" borderId="19" xfId="63" applyFont="1" applyFill="1" applyBorder="1" applyAlignment="1">
      <alignment horizontal="center" vertical="center" textRotation="255" wrapText="1"/>
      <protection/>
    </xf>
    <xf numFmtId="49" fontId="6" fillId="24" borderId="20" xfId="0" applyNumberFormat="1" applyFont="1" applyFill="1" applyBorder="1" applyAlignment="1">
      <alignment horizontal="center"/>
    </xf>
    <xf numFmtId="0" fontId="27" fillId="24" borderId="0" xfId="63" applyFont="1" applyFill="1" applyAlignment="1">
      <alignment horizontal="left" wrapText="1"/>
      <protection/>
    </xf>
    <xf numFmtId="0" fontId="27" fillId="24" borderId="0" xfId="63" applyFont="1" applyFill="1" applyAlignment="1">
      <alignment horizontal="left"/>
      <protection/>
    </xf>
    <xf numFmtId="0" fontId="28" fillId="24" borderId="20" xfId="63" applyFont="1" applyFill="1" applyBorder="1" applyAlignment="1">
      <alignment horizontal="left" vertical="top"/>
      <protection/>
    </xf>
    <xf numFmtId="0" fontId="8" fillId="21" borderId="0" xfId="63" applyFont="1" applyFill="1" applyBorder="1" applyAlignment="1">
      <alignment horizontal="center" vertical="center" textRotation="255" wrapText="1"/>
      <protection/>
    </xf>
    <xf numFmtId="0" fontId="8" fillId="21" borderId="21" xfId="63" applyFont="1" applyFill="1" applyBorder="1" applyAlignment="1">
      <alignment horizontal="center" vertical="center" textRotation="255" wrapText="1"/>
      <protection/>
    </xf>
    <xf numFmtId="38" fontId="8" fillId="24" borderId="0" xfId="49" applyFont="1" applyFill="1" applyBorder="1" applyAlignment="1">
      <alignment horizontal="center" vertical="center"/>
    </xf>
    <xf numFmtId="0" fontId="6" fillId="24" borderId="0" xfId="63" applyFont="1" applyFill="1" applyAlignment="1">
      <alignment vertical="center"/>
      <protection/>
    </xf>
    <xf numFmtId="0" fontId="8" fillId="24" borderId="0" xfId="63" applyFont="1" applyFill="1" applyBorder="1" applyAlignment="1">
      <alignment horizontal="center" vertical="center" wrapText="1" readingOrder="1"/>
      <protection/>
    </xf>
    <xf numFmtId="0" fontId="0" fillId="0" borderId="0" xfId="0" applyFont="1" applyAlignment="1">
      <alignment/>
    </xf>
    <xf numFmtId="0" fontId="8" fillId="21" borderId="22" xfId="63" applyFont="1" applyFill="1" applyBorder="1" applyAlignment="1">
      <alignment horizontal="center" vertical="center" textRotation="255" wrapText="1"/>
      <protection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38" fontId="8" fillId="21" borderId="23" xfId="51" applyFont="1" applyFill="1" applyBorder="1" applyAlignment="1">
      <alignment horizontal="center" vertical="center" textRotation="255" wrapText="1"/>
    </xf>
    <xf numFmtId="38" fontId="8" fillId="21" borderId="24" xfId="51" applyFont="1" applyFill="1" applyBorder="1" applyAlignment="1">
      <alignment vertical="center"/>
    </xf>
    <xf numFmtId="38" fontId="29" fillId="24" borderId="0" xfId="51" applyFont="1" applyFill="1" applyBorder="1" applyAlignment="1">
      <alignment vertical="center" shrinkToFit="1"/>
    </xf>
    <xf numFmtId="38" fontId="8" fillId="21" borderId="25" xfId="51" applyFont="1" applyFill="1" applyBorder="1" applyAlignment="1">
      <alignment vertical="center"/>
    </xf>
    <xf numFmtId="38" fontId="8" fillId="21" borderId="26" xfId="51" applyFont="1" applyFill="1" applyBorder="1" applyAlignment="1">
      <alignment vertical="center"/>
    </xf>
    <xf numFmtId="38" fontId="8" fillId="21" borderId="27" xfId="51" applyFont="1" applyFill="1" applyBorder="1" applyAlignment="1">
      <alignment vertical="center"/>
    </xf>
    <xf numFmtId="38" fontId="8" fillId="21" borderId="14" xfId="51" applyFont="1" applyFill="1" applyBorder="1" applyAlignment="1">
      <alignment vertical="center"/>
    </xf>
    <xf numFmtId="38" fontId="8" fillId="21" borderId="11" xfId="51" applyFont="1" applyFill="1" applyBorder="1" applyAlignment="1">
      <alignment horizontal="center" vertical="center"/>
    </xf>
    <xf numFmtId="38" fontId="8" fillId="21" borderId="28" xfId="51" applyFont="1" applyFill="1" applyBorder="1" applyAlignment="1">
      <alignment horizontal="center" vertical="center"/>
    </xf>
    <xf numFmtId="38" fontId="29" fillId="21" borderId="15" xfId="51" applyFont="1" applyFill="1" applyBorder="1" applyAlignment="1">
      <alignment vertical="center" shrinkToFit="1"/>
    </xf>
    <xf numFmtId="38" fontId="29" fillId="21" borderId="15" xfId="51" applyNumberFormat="1" applyFont="1" applyFill="1" applyBorder="1" applyAlignment="1">
      <alignment vertical="center" shrinkToFit="1"/>
    </xf>
    <xf numFmtId="38" fontId="29" fillId="21" borderId="12" xfId="51" applyFont="1" applyFill="1" applyBorder="1" applyAlignment="1">
      <alignment vertical="center" shrinkToFit="1"/>
    </xf>
    <xf numFmtId="38" fontId="29" fillId="21" borderId="16" xfId="51" applyFont="1" applyFill="1" applyBorder="1" applyAlignment="1">
      <alignment vertical="center" shrinkToFit="1"/>
    </xf>
    <xf numFmtId="196" fontId="29" fillId="21" borderId="15" xfId="51" applyNumberFormat="1" applyFont="1" applyFill="1" applyBorder="1" applyAlignment="1">
      <alignment vertical="center" shrinkToFit="1"/>
    </xf>
    <xf numFmtId="38" fontId="29" fillId="21" borderId="13" xfId="51" applyFont="1" applyFill="1" applyBorder="1" applyAlignment="1">
      <alignment vertical="center" shrinkToFit="1"/>
    </xf>
    <xf numFmtId="38" fontId="29" fillId="21" borderId="10" xfId="51" applyNumberFormat="1" applyFont="1" applyFill="1" applyBorder="1" applyAlignment="1">
      <alignment vertical="center" shrinkToFit="1"/>
    </xf>
    <xf numFmtId="38" fontId="8" fillId="21" borderId="17" xfId="51" applyFont="1" applyFill="1" applyBorder="1" applyAlignment="1">
      <alignment horizontal="center" vertical="center" textRotation="255" wrapText="1"/>
    </xf>
    <xf numFmtId="38" fontId="8" fillId="21" borderId="29" xfId="51" applyFont="1" applyFill="1" applyBorder="1" applyAlignment="1">
      <alignment vertical="center"/>
    </xf>
    <xf numFmtId="0" fontId="29" fillId="24" borderId="30" xfId="51" applyNumberFormat="1" applyFont="1" applyFill="1" applyBorder="1" applyAlignment="1">
      <alignment vertical="center" shrinkToFit="1"/>
    </xf>
    <xf numFmtId="38" fontId="8" fillId="21" borderId="25" xfId="51" applyFont="1" applyFill="1" applyBorder="1" applyAlignment="1">
      <alignment vertical="center" wrapText="1"/>
    </xf>
    <xf numFmtId="38" fontId="8" fillId="21" borderId="31" xfId="51" applyFont="1" applyFill="1" applyBorder="1" applyAlignment="1">
      <alignment horizontal="center" vertical="center" textRotation="255" wrapText="1"/>
    </xf>
    <xf numFmtId="38" fontId="8" fillId="21" borderId="18" xfId="51" applyFont="1" applyFill="1" applyBorder="1" applyAlignment="1">
      <alignment horizontal="center" vertical="center" textRotation="255" wrapText="1"/>
    </xf>
    <xf numFmtId="38" fontId="8" fillId="21" borderId="19" xfId="51" applyFont="1" applyFill="1" applyBorder="1" applyAlignment="1">
      <alignment horizontal="center" vertical="center" textRotation="255" wrapText="1"/>
    </xf>
    <xf numFmtId="38" fontId="8" fillId="21" borderId="32" xfId="51" applyFont="1" applyFill="1" applyBorder="1" applyAlignment="1">
      <alignment horizontal="center" vertical="center" textRotation="255" wrapText="1"/>
    </xf>
    <xf numFmtId="38" fontId="8" fillId="21" borderId="33" xfId="51" applyFont="1" applyFill="1" applyBorder="1" applyAlignment="1">
      <alignment vertical="center"/>
    </xf>
    <xf numFmtId="38" fontId="29" fillId="21" borderId="34" xfId="51" applyFont="1" applyFill="1" applyBorder="1" applyAlignment="1">
      <alignment vertical="center" shrinkToFit="1"/>
    </xf>
    <xf numFmtId="38" fontId="29" fillId="21" borderId="28" xfId="51" applyFont="1" applyFill="1" applyBorder="1" applyAlignment="1">
      <alignment vertical="center" shrinkToFit="1"/>
    </xf>
    <xf numFmtId="38" fontId="29" fillId="21" borderId="16" xfId="51" applyNumberFormat="1" applyFont="1" applyFill="1" applyBorder="1" applyAlignment="1">
      <alignment vertical="center" shrinkToFit="1"/>
    </xf>
    <xf numFmtId="38" fontId="29" fillId="21" borderId="13" xfId="51" applyNumberFormat="1" applyFont="1" applyFill="1" applyBorder="1" applyAlignment="1">
      <alignment vertical="center" shrinkToFit="1"/>
    </xf>
    <xf numFmtId="38" fontId="8" fillId="21" borderId="25" xfId="51" applyFont="1" applyFill="1" applyBorder="1" applyAlignment="1">
      <alignment vertical="center" shrinkToFit="1"/>
    </xf>
    <xf numFmtId="38" fontId="8" fillId="21" borderId="25" xfId="51" applyFont="1" applyFill="1" applyBorder="1" applyAlignment="1">
      <alignment vertical="center" wrapText="1" shrinkToFit="1"/>
    </xf>
    <xf numFmtId="38" fontId="29" fillId="21" borderId="11" xfId="51" applyNumberFormat="1" applyFont="1" applyFill="1" applyBorder="1" applyAlignment="1">
      <alignment vertical="center" shrinkToFit="1"/>
    </xf>
    <xf numFmtId="38" fontId="29" fillId="21" borderId="35" xfId="51" applyNumberFormat="1" applyFont="1" applyFill="1" applyBorder="1" applyAlignment="1">
      <alignment vertical="center" shrinkToFit="1"/>
    </xf>
    <xf numFmtId="38" fontId="8" fillId="21" borderId="21" xfId="51" applyFont="1" applyFill="1" applyBorder="1" applyAlignment="1">
      <alignment horizontal="center" vertical="center" textRotation="255" wrapText="1"/>
    </xf>
    <xf numFmtId="38" fontId="29" fillId="21" borderId="35" xfId="51" applyFont="1" applyFill="1" applyBorder="1" applyAlignment="1">
      <alignment vertical="center" shrinkToFit="1"/>
    </xf>
    <xf numFmtId="38" fontId="8" fillId="21" borderId="22" xfId="51" applyFont="1" applyFill="1" applyBorder="1" applyAlignment="1">
      <alignment horizontal="center" vertical="center" textRotation="255" wrapText="1"/>
    </xf>
    <xf numFmtId="38" fontId="29" fillId="24" borderId="25" xfId="51" applyFont="1" applyFill="1" applyBorder="1" applyAlignment="1">
      <alignment vertical="center" shrinkToFit="1"/>
    </xf>
    <xf numFmtId="38" fontId="8" fillId="21" borderId="17" xfId="51" applyFont="1" applyFill="1" applyBorder="1" applyAlignment="1">
      <alignment horizontal="center" vertical="center" textRotation="255" shrinkToFit="1"/>
    </xf>
    <xf numFmtId="38" fontId="8" fillId="21" borderId="29" xfId="51" applyFont="1" applyFill="1" applyBorder="1" applyAlignment="1">
      <alignment vertical="center" wrapText="1"/>
    </xf>
    <xf numFmtId="38" fontId="29" fillId="21" borderId="11" xfId="51" applyFont="1" applyFill="1" applyBorder="1" applyAlignment="1">
      <alignment vertical="center" shrinkToFit="1"/>
    </xf>
    <xf numFmtId="0" fontId="29" fillId="24" borderId="17" xfId="51" applyNumberFormat="1" applyFont="1" applyFill="1" applyBorder="1" applyAlignment="1">
      <alignment vertical="center" shrinkToFit="1"/>
    </xf>
    <xf numFmtId="38" fontId="8" fillId="21" borderId="17" xfId="51" applyFont="1" applyFill="1" applyBorder="1" applyAlignment="1">
      <alignment horizontal="center" vertical="center"/>
    </xf>
    <xf numFmtId="38" fontId="8" fillId="21" borderId="21" xfId="51" applyFont="1" applyFill="1" applyBorder="1" applyAlignment="1">
      <alignment horizontal="center" vertical="center"/>
    </xf>
    <xf numFmtId="38" fontId="29" fillId="21" borderId="36" xfId="51" applyFont="1" applyFill="1" applyBorder="1" applyAlignment="1">
      <alignment vertical="center" shrinkToFit="1"/>
    </xf>
    <xf numFmtId="38" fontId="29" fillId="21" borderId="37" xfId="51" applyFont="1" applyFill="1" applyBorder="1" applyAlignment="1">
      <alignment vertical="center" shrinkToFit="1"/>
    </xf>
    <xf numFmtId="38" fontId="29" fillId="21" borderId="38" xfId="51" applyFont="1" applyFill="1" applyBorder="1" applyAlignment="1">
      <alignment vertical="center" shrinkToFit="1"/>
    </xf>
    <xf numFmtId="38" fontId="29" fillId="21" borderId="39" xfId="51" applyFont="1" applyFill="1" applyBorder="1" applyAlignment="1">
      <alignment vertical="center" shrinkToFit="1"/>
    </xf>
    <xf numFmtId="38" fontId="29" fillId="21" borderId="40" xfId="51" applyFont="1" applyFill="1" applyBorder="1" applyAlignment="1">
      <alignment vertical="center" shrinkToFit="1"/>
    </xf>
    <xf numFmtId="38" fontId="29" fillId="0" borderId="41" xfId="51" applyNumberFormat="1" applyFont="1" applyFill="1" applyBorder="1" applyAlignment="1">
      <alignment vertical="center" shrinkToFit="1"/>
    </xf>
    <xf numFmtId="38" fontId="29" fillId="0" borderId="42" xfId="51" applyNumberFormat="1" applyFont="1" applyFill="1" applyBorder="1" applyAlignment="1">
      <alignment vertical="center" shrinkToFit="1"/>
    </xf>
    <xf numFmtId="38" fontId="0" fillId="0" borderId="0" xfId="0" applyNumberFormat="1" applyFont="1" applyAlignment="1">
      <alignment/>
    </xf>
    <xf numFmtId="38" fontId="29" fillId="21" borderId="43" xfId="51" applyFont="1" applyFill="1" applyBorder="1" applyAlignment="1">
      <alignment vertical="center" shrinkToFit="1"/>
    </xf>
    <xf numFmtId="38" fontId="29" fillId="21" borderId="44" xfId="51" applyFont="1" applyFill="1" applyBorder="1" applyAlignment="1">
      <alignment vertical="center" shrinkToFit="1"/>
    </xf>
    <xf numFmtId="38" fontId="29" fillId="21" borderId="45" xfId="51" applyFont="1" applyFill="1" applyBorder="1" applyAlignment="1">
      <alignment vertical="center" shrinkToFit="1"/>
    </xf>
    <xf numFmtId="38" fontId="29" fillId="21" borderId="46" xfId="51" applyFont="1" applyFill="1" applyBorder="1" applyAlignment="1">
      <alignment vertical="center" shrinkToFit="1"/>
    </xf>
    <xf numFmtId="38" fontId="29" fillId="21" borderId="47" xfId="51" applyFont="1" applyFill="1" applyBorder="1" applyAlignment="1">
      <alignment vertical="center" shrinkToFit="1"/>
    </xf>
    <xf numFmtId="38" fontId="29" fillId="21" borderId="37" xfId="51" applyNumberFormat="1" applyFont="1" applyFill="1" applyBorder="1" applyAlignment="1">
      <alignment vertical="center" shrinkToFit="1"/>
    </xf>
    <xf numFmtId="38" fontId="29" fillId="21" borderId="48" xfId="51" applyNumberFormat="1" applyFont="1" applyFill="1" applyBorder="1" applyAlignment="1">
      <alignment vertical="center" shrinkToFit="1"/>
    </xf>
    <xf numFmtId="38" fontId="29" fillId="21" borderId="39" xfId="51" applyNumberFormat="1" applyFont="1" applyFill="1" applyBorder="1" applyAlignment="1">
      <alignment vertical="center" shrinkToFit="1"/>
    </xf>
    <xf numFmtId="38" fontId="29" fillId="21" borderId="40" xfId="51" applyNumberFormat="1" applyFont="1" applyFill="1" applyBorder="1" applyAlignment="1">
      <alignment vertical="center" shrinkToFit="1"/>
    </xf>
    <xf numFmtId="49" fontId="6" fillId="24" borderId="20" xfId="62" applyNumberFormat="1" applyFont="1" applyFill="1" applyBorder="1" applyAlignment="1">
      <alignment horizontal="center"/>
      <protection/>
    </xf>
    <xf numFmtId="49" fontId="6" fillId="0" borderId="20" xfId="62" applyNumberFormat="1" applyFont="1" applyFill="1" applyBorder="1" applyAlignment="1">
      <alignment horizontal="center"/>
      <protection/>
    </xf>
    <xf numFmtId="38" fontId="29" fillId="24" borderId="0" xfId="51" applyNumberFormat="1" applyFont="1" applyFill="1" applyBorder="1" applyAlignment="1">
      <alignment vertical="center" shrinkToFit="1"/>
    </xf>
    <xf numFmtId="196" fontId="29" fillId="24" borderId="0" xfId="51" applyNumberFormat="1" applyFont="1" applyFill="1" applyBorder="1" applyAlignment="1">
      <alignment vertical="center" shrinkToFit="1"/>
    </xf>
    <xf numFmtId="38" fontId="29" fillId="0" borderId="0" xfId="51" applyNumberFormat="1" applyFont="1" applyFill="1" applyBorder="1" applyAlignment="1">
      <alignment vertical="center" shrinkToFit="1"/>
    </xf>
    <xf numFmtId="0" fontId="30" fillId="24" borderId="49" xfId="0" applyFont="1" applyFill="1" applyBorder="1" applyAlignment="1">
      <alignment horizontal="left" vertical="center"/>
    </xf>
    <xf numFmtId="49" fontId="34" fillId="24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3" fillId="24" borderId="0" xfId="63" applyFont="1" applyFill="1" applyAlignment="1">
      <alignment horizontal="left" vertical="center"/>
      <protection/>
    </xf>
    <xf numFmtId="0" fontId="6" fillId="24" borderId="0" xfId="63" applyFont="1" applyFill="1" applyAlignment="1">
      <alignment horizontal="left" vertical="center"/>
      <protection/>
    </xf>
    <xf numFmtId="0" fontId="0" fillId="0" borderId="0" xfId="0" applyFont="1" applyAlignment="1">
      <alignment/>
    </xf>
    <xf numFmtId="38" fontId="29" fillId="21" borderId="50" xfId="51" applyNumberFormat="1" applyFont="1" applyFill="1" applyBorder="1" applyAlignment="1">
      <alignment vertical="center" shrinkToFit="1"/>
    </xf>
    <xf numFmtId="49" fontId="6" fillId="24" borderId="0" xfId="62" applyNumberFormat="1" applyFont="1" applyFill="1" applyBorder="1" applyAlignment="1">
      <alignment horizontal="center"/>
      <protection/>
    </xf>
    <xf numFmtId="49" fontId="6" fillId="0" borderId="0" xfId="62" applyNumberFormat="1" applyFont="1" applyFill="1" applyBorder="1" applyAlignment="1">
      <alignment horizontal="center"/>
      <protection/>
    </xf>
    <xf numFmtId="38" fontId="29" fillId="21" borderId="51" xfId="51" applyFont="1" applyFill="1" applyBorder="1" applyAlignment="1">
      <alignment vertical="center" shrinkToFit="1"/>
    </xf>
    <xf numFmtId="38" fontId="29" fillId="21" borderId="52" xfId="51" applyFont="1" applyFill="1" applyBorder="1" applyAlignment="1">
      <alignment vertical="center" shrinkToFit="1"/>
    </xf>
    <xf numFmtId="38" fontId="8" fillId="24" borderId="32" xfId="49" applyFont="1" applyFill="1" applyBorder="1" applyAlignment="1">
      <alignment horizontal="center" vertical="center"/>
    </xf>
    <xf numFmtId="49" fontId="6" fillId="24" borderId="32" xfId="62" applyNumberFormat="1" applyFont="1" applyFill="1" applyBorder="1" applyAlignment="1">
      <alignment horizontal="center"/>
      <protection/>
    </xf>
    <xf numFmtId="49" fontId="6" fillId="0" borderId="32" xfId="62" applyNumberFormat="1" applyFont="1" applyFill="1" applyBorder="1" applyAlignment="1">
      <alignment horizontal="center"/>
      <protection/>
    </xf>
    <xf numFmtId="38" fontId="37" fillId="21" borderId="31" xfId="51" applyFont="1" applyFill="1" applyBorder="1" applyAlignment="1">
      <alignment horizontal="center" vertical="center" textRotation="255" wrapText="1"/>
    </xf>
    <xf numFmtId="0" fontId="0" fillId="25" borderId="0" xfId="0" applyFont="1" applyFill="1" applyAlignment="1">
      <alignment/>
    </xf>
    <xf numFmtId="38" fontId="29" fillId="0" borderId="30" xfId="51" applyFont="1" applyFill="1" applyBorder="1" applyAlignment="1">
      <alignment vertical="center" shrinkToFit="1"/>
    </xf>
    <xf numFmtId="38" fontId="29" fillId="0" borderId="30" xfId="51" applyNumberFormat="1" applyFont="1" applyFill="1" applyBorder="1" applyAlignment="1">
      <alignment vertical="center" shrinkToFit="1"/>
    </xf>
    <xf numFmtId="38" fontId="29" fillId="0" borderId="53" xfId="51" applyFont="1" applyFill="1" applyBorder="1" applyAlignment="1">
      <alignment vertical="center" shrinkToFit="1"/>
    </xf>
    <xf numFmtId="38" fontId="29" fillId="0" borderId="0" xfId="51" applyFont="1" applyFill="1" applyBorder="1" applyAlignment="1">
      <alignment vertical="center" shrinkToFit="1"/>
    </xf>
    <xf numFmtId="38" fontId="29" fillId="0" borderId="54" xfId="51" applyFont="1" applyFill="1" applyBorder="1" applyAlignment="1">
      <alignment vertical="center" shrinkToFit="1"/>
    </xf>
    <xf numFmtId="196" fontId="29" fillId="0" borderId="30" xfId="51" applyNumberFormat="1" applyFont="1" applyFill="1" applyBorder="1" applyAlignment="1">
      <alignment vertical="center" shrinkToFit="1"/>
    </xf>
    <xf numFmtId="38" fontId="29" fillId="0" borderId="55" xfId="51" applyFont="1" applyFill="1" applyBorder="1" applyAlignment="1">
      <alignment vertical="center" shrinkToFit="1"/>
    </xf>
    <xf numFmtId="38" fontId="29" fillId="0" borderId="56" xfId="51" applyFont="1" applyFill="1" applyBorder="1" applyAlignment="1">
      <alignment vertical="center" shrinkToFit="1"/>
    </xf>
    <xf numFmtId="38" fontId="29" fillId="0" borderId="56" xfId="51" applyNumberFormat="1" applyFont="1" applyFill="1" applyBorder="1" applyAlignment="1">
      <alignment vertical="center" shrinkToFit="1"/>
    </xf>
    <xf numFmtId="38" fontId="29" fillId="0" borderId="57" xfId="51" applyFont="1" applyFill="1" applyBorder="1" applyAlignment="1">
      <alignment vertical="center" shrinkToFit="1"/>
    </xf>
    <xf numFmtId="38" fontId="29" fillId="0" borderId="58" xfId="51" applyFont="1" applyFill="1" applyBorder="1" applyAlignment="1">
      <alignment vertical="center" shrinkToFit="1"/>
    </xf>
    <xf numFmtId="196" fontId="29" fillId="0" borderId="56" xfId="51" applyNumberFormat="1" applyFont="1" applyFill="1" applyBorder="1" applyAlignment="1">
      <alignment vertical="center" shrinkToFit="1"/>
    </xf>
    <xf numFmtId="38" fontId="29" fillId="0" borderId="59" xfId="51" applyFont="1" applyFill="1" applyBorder="1" applyAlignment="1">
      <alignment vertical="center" shrinkToFit="1"/>
    </xf>
    <xf numFmtId="38" fontId="29" fillId="0" borderId="60" xfId="51" applyNumberFormat="1" applyFont="1" applyFill="1" applyBorder="1" applyAlignment="1">
      <alignment vertical="center" shrinkToFit="1"/>
    </xf>
    <xf numFmtId="38" fontId="29" fillId="0" borderId="61" xfId="51" applyFont="1" applyFill="1" applyBorder="1" applyAlignment="1">
      <alignment vertical="center" shrinkToFit="1"/>
    </xf>
    <xf numFmtId="38" fontId="29" fillId="0" borderId="61" xfId="51" applyNumberFormat="1" applyFont="1" applyFill="1" applyBorder="1" applyAlignment="1">
      <alignment vertical="center" shrinkToFit="1"/>
    </xf>
    <xf numFmtId="38" fontId="29" fillId="0" borderId="62" xfId="51" applyFont="1" applyFill="1" applyBorder="1" applyAlignment="1">
      <alignment vertical="center" shrinkToFit="1"/>
    </xf>
    <xf numFmtId="38" fontId="29" fillId="0" borderId="63" xfId="51" applyFont="1" applyFill="1" applyBorder="1" applyAlignment="1">
      <alignment vertical="center" shrinkToFit="1"/>
    </xf>
    <xf numFmtId="196" fontId="29" fillId="0" borderId="61" xfId="51" applyNumberFormat="1" applyFont="1" applyFill="1" applyBorder="1" applyAlignment="1">
      <alignment vertical="center" shrinkToFit="1"/>
    </xf>
    <xf numFmtId="38" fontId="29" fillId="0" borderId="64" xfId="51" applyFont="1" applyFill="1" applyBorder="1" applyAlignment="1">
      <alignment vertical="center" shrinkToFit="1"/>
    </xf>
    <xf numFmtId="38" fontId="29" fillId="0" borderId="65" xfId="51" applyNumberFormat="1" applyFont="1" applyFill="1" applyBorder="1" applyAlignment="1">
      <alignment vertical="center" shrinkToFit="1"/>
    </xf>
    <xf numFmtId="0" fontId="29" fillId="0" borderId="30" xfId="51" applyNumberFormat="1" applyFont="1" applyFill="1" applyBorder="1" applyAlignment="1">
      <alignment vertical="center" shrinkToFit="1"/>
    </xf>
    <xf numFmtId="38" fontId="29" fillId="0" borderId="66" xfId="51" applyFont="1" applyFill="1" applyBorder="1" applyAlignment="1">
      <alignment vertical="center" shrinkToFit="1"/>
    </xf>
    <xf numFmtId="0" fontId="29" fillId="0" borderId="56" xfId="51" applyNumberFormat="1" applyFont="1" applyFill="1" applyBorder="1" applyAlignment="1">
      <alignment vertical="center" shrinkToFit="1"/>
    </xf>
    <xf numFmtId="0" fontId="29" fillId="0" borderId="61" xfId="51" applyNumberFormat="1" applyFont="1" applyFill="1" applyBorder="1" applyAlignment="1">
      <alignment vertical="center" shrinkToFit="1"/>
    </xf>
    <xf numFmtId="0" fontId="29" fillId="0" borderId="67" xfId="51" applyNumberFormat="1" applyFont="1" applyFill="1" applyBorder="1" applyAlignment="1">
      <alignment vertical="center" shrinkToFit="1"/>
    </xf>
    <xf numFmtId="38" fontId="29" fillId="0" borderId="32" xfId="51" applyFont="1" applyFill="1" applyBorder="1" applyAlignment="1">
      <alignment vertical="center" shrinkToFit="1"/>
    </xf>
    <xf numFmtId="38" fontId="29" fillId="0" borderId="68" xfId="51" applyFont="1" applyFill="1" applyBorder="1" applyAlignment="1">
      <alignment vertical="center" shrinkToFit="1"/>
    </xf>
    <xf numFmtId="196" fontId="29" fillId="0" borderId="67" xfId="51" applyNumberFormat="1" applyFont="1" applyFill="1" applyBorder="1" applyAlignment="1">
      <alignment vertical="center" shrinkToFit="1"/>
    </xf>
    <xf numFmtId="38" fontId="29" fillId="0" borderId="69" xfId="51" applyNumberFormat="1" applyFont="1" applyFill="1" applyBorder="1" applyAlignment="1">
      <alignment vertical="center" shrinkToFit="1"/>
    </xf>
    <xf numFmtId="38" fontId="29" fillId="0" borderId="63" xfId="51" applyNumberFormat="1" applyFont="1" applyFill="1" applyBorder="1" applyAlignment="1">
      <alignment vertical="center" shrinkToFit="1"/>
    </xf>
    <xf numFmtId="38" fontId="29" fillId="0" borderId="64" xfId="51" applyNumberFormat="1" applyFont="1" applyFill="1" applyBorder="1" applyAlignment="1">
      <alignment vertical="center" shrinkToFit="1"/>
    </xf>
    <xf numFmtId="38" fontId="29" fillId="0" borderId="58" xfId="51" applyNumberFormat="1" applyFont="1" applyFill="1" applyBorder="1" applyAlignment="1">
      <alignment vertical="center" shrinkToFit="1"/>
    </xf>
    <xf numFmtId="38" fontId="29" fillId="0" borderId="59" xfId="51" applyNumberFormat="1" applyFont="1" applyFill="1" applyBorder="1" applyAlignment="1">
      <alignment vertical="center" shrinkToFit="1"/>
    </xf>
    <xf numFmtId="38" fontId="29" fillId="0" borderId="54" xfId="51" applyNumberFormat="1" applyFont="1" applyFill="1" applyBorder="1" applyAlignment="1">
      <alignment vertical="center" shrinkToFit="1"/>
    </xf>
    <xf numFmtId="38" fontId="29" fillId="0" borderId="55" xfId="51" applyNumberFormat="1" applyFont="1" applyFill="1" applyBorder="1" applyAlignment="1">
      <alignment vertical="center" shrinkToFit="1"/>
    </xf>
    <xf numFmtId="0" fontId="29" fillId="0" borderId="70" xfId="51" applyNumberFormat="1" applyFont="1" applyFill="1" applyBorder="1" applyAlignment="1">
      <alignment vertical="center" shrinkToFit="1"/>
    </xf>
    <xf numFmtId="38" fontId="29" fillId="0" borderId="20" xfId="51" applyFont="1" applyFill="1" applyBorder="1" applyAlignment="1">
      <alignment vertical="center" shrinkToFit="1"/>
    </xf>
    <xf numFmtId="38" fontId="29" fillId="0" borderId="71" xfId="51" applyNumberFormat="1" applyFont="1" applyFill="1" applyBorder="1" applyAlignment="1">
      <alignment vertical="center" shrinkToFit="1"/>
    </xf>
    <xf numFmtId="196" fontId="29" fillId="0" borderId="70" xfId="51" applyNumberFormat="1" applyFont="1" applyFill="1" applyBorder="1" applyAlignment="1">
      <alignment vertical="center" shrinkToFit="1"/>
    </xf>
    <xf numFmtId="38" fontId="29" fillId="0" borderId="72" xfId="51" applyNumberFormat="1" applyFont="1" applyFill="1" applyBorder="1" applyAlignment="1">
      <alignment vertical="center" shrinkToFit="1"/>
    </xf>
    <xf numFmtId="38" fontId="29" fillId="0" borderId="71" xfId="51" applyFont="1" applyFill="1" applyBorder="1" applyAlignment="1">
      <alignment vertical="center" shrinkToFit="1"/>
    </xf>
    <xf numFmtId="38" fontId="29" fillId="0" borderId="72" xfId="51" applyFont="1" applyFill="1" applyBorder="1" applyAlignment="1">
      <alignment vertical="center" shrinkToFit="1"/>
    </xf>
    <xf numFmtId="38" fontId="29" fillId="0" borderId="73" xfId="51" applyNumberFormat="1" applyFont="1" applyFill="1" applyBorder="1" applyAlignment="1">
      <alignment vertical="center" shrinkToFit="1"/>
    </xf>
    <xf numFmtId="0" fontId="29" fillId="0" borderId="32" xfId="51" applyNumberFormat="1" applyFont="1" applyFill="1" applyBorder="1" applyAlignment="1">
      <alignment vertical="center" shrinkToFit="1"/>
    </xf>
    <xf numFmtId="38" fontId="29" fillId="0" borderId="67" xfId="51" applyFont="1" applyFill="1" applyBorder="1" applyAlignment="1">
      <alignment vertical="center" shrinkToFit="1"/>
    </xf>
    <xf numFmtId="38" fontId="29" fillId="0" borderId="68" xfId="51" applyNumberFormat="1" applyFont="1" applyFill="1" applyBorder="1" applyAlignment="1">
      <alignment vertical="center" shrinkToFit="1"/>
    </xf>
    <xf numFmtId="38" fontId="29" fillId="0" borderId="66" xfId="51" applyNumberFormat="1" applyFont="1" applyFill="1" applyBorder="1" applyAlignment="1">
      <alignment vertical="center" shrinkToFit="1"/>
    </xf>
    <xf numFmtId="0" fontId="29" fillId="0" borderId="0" xfId="51" applyNumberFormat="1" applyFont="1" applyFill="1" applyBorder="1" applyAlignment="1">
      <alignment vertical="center" shrinkToFit="1"/>
    </xf>
    <xf numFmtId="0" fontId="29" fillId="0" borderId="57" xfId="51" applyNumberFormat="1" applyFont="1" applyFill="1" applyBorder="1" applyAlignment="1">
      <alignment vertical="center" shrinkToFit="1"/>
    </xf>
    <xf numFmtId="0" fontId="29" fillId="0" borderId="62" xfId="51" applyNumberFormat="1" applyFont="1" applyFill="1" applyBorder="1" applyAlignment="1">
      <alignment vertical="center" shrinkToFit="1"/>
    </xf>
    <xf numFmtId="38" fontId="29" fillId="0" borderId="74" xfId="51" applyNumberFormat="1" applyFont="1" applyFill="1" applyBorder="1" applyAlignment="1">
      <alignment vertical="center" shrinkToFit="1"/>
    </xf>
    <xf numFmtId="0" fontId="29" fillId="0" borderId="75" xfId="51" applyNumberFormat="1" applyFont="1" applyFill="1" applyBorder="1" applyAlignment="1">
      <alignment vertical="center" shrinkToFit="1"/>
    </xf>
    <xf numFmtId="0" fontId="29" fillId="0" borderId="76" xfId="51" applyNumberFormat="1" applyFont="1" applyFill="1" applyBorder="1" applyAlignment="1">
      <alignment vertical="center" shrinkToFit="1"/>
    </xf>
    <xf numFmtId="38" fontId="29" fillId="0" borderId="76" xfId="51" applyFont="1" applyFill="1" applyBorder="1" applyAlignment="1">
      <alignment vertical="center" shrinkToFit="1"/>
    </xf>
    <xf numFmtId="38" fontId="29" fillId="0" borderId="77" xfId="51" applyNumberFormat="1" applyFont="1" applyFill="1" applyBorder="1" applyAlignment="1">
      <alignment vertical="center" shrinkToFit="1"/>
    </xf>
    <xf numFmtId="196" fontId="29" fillId="0" borderId="76" xfId="51" applyNumberFormat="1" applyFont="1" applyFill="1" applyBorder="1" applyAlignment="1">
      <alignment vertical="center" shrinkToFit="1"/>
    </xf>
    <xf numFmtId="38" fontId="29" fillId="0" borderId="78" xfId="51" applyNumberFormat="1" applyFont="1" applyFill="1" applyBorder="1" applyAlignment="1">
      <alignment vertical="center" shrinkToFit="1"/>
    </xf>
    <xf numFmtId="38" fontId="29" fillId="0" borderId="77" xfId="51" applyFont="1" applyFill="1" applyBorder="1" applyAlignment="1">
      <alignment vertical="center" shrinkToFit="1"/>
    </xf>
    <xf numFmtId="38" fontId="29" fillId="0" borderId="78" xfId="51" applyFont="1" applyFill="1" applyBorder="1" applyAlignment="1">
      <alignment vertical="center" shrinkToFit="1"/>
    </xf>
    <xf numFmtId="38" fontId="29" fillId="0" borderId="79" xfId="51" applyNumberFormat="1" applyFont="1" applyFill="1" applyBorder="1" applyAlignment="1">
      <alignment vertical="center" shrinkToFit="1"/>
    </xf>
    <xf numFmtId="0" fontId="29" fillId="0" borderId="20" xfId="51" applyNumberFormat="1" applyFont="1" applyFill="1" applyBorder="1" applyAlignment="1">
      <alignment vertical="center" shrinkToFit="1"/>
    </xf>
    <xf numFmtId="38" fontId="29" fillId="0" borderId="70" xfId="51" applyFont="1" applyFill="1" applyBorder="1" applyAlignment="1">
      <alignment vertical="center" shrinkToFit="1"/>
    </xf>
    <xf numFmtId="38" fontId="29" fillId="0" borderId="67" xfId="51" applyNumberFormat="1" applyFont="1" applyFill="1" applyBorder="1" applyAlignment="1">
      <alignment vertical="center" shrinkToFit="1"/>
    </xf>
    <xf numFmtId="38" fontId="29" fillId="0" borderId="80" xfId="51" applyNumberFormat="1" applyFont="1" applyFill="1" applyBorder="1" applyAlignment="1">
      <alignment vertical="center" shrinkToFit="1"/>
    </xf>
    <xf numFmtId="38" fontId="29" fillId="0" borderId="81" xfId="51" applyNumberFormat="1" applyFont="1" applyFill="1" applyBorder="1" applyAlignment="1">
      <alignment vertical="center" shrinkToFit="1"/>
    </xf>
    <xf numFmtId="38" fontId="29" fillId="0" borderId="70" xfId="51" applyNumberFormat="1" applyFont="1" applyFill="1" applyBorder="1" applyAlignment="1">
      <alignment vertical="center" shrinkToFit="1"/>
    </xf>
    <xf numFmtId="38" fontId="29" fillId="0" borderId="82" xfId="51" applyNumberFormat="1" applyFont="1" applyFill="1" applyBorder="1" applyAlignment="1">
      <alignment vertical="center" shrinkToFit="1"/>
    </xf>
    <xf numFmtId="38" fontId="29" fillId="0" borderId="83" xfId="51" applyNumberFormat="1" applyFont="1" applyFill="1" applyBorder="1" applyAlignment="1">
      <alignment vertical="center" shrinkToFit="1"/>
    </xf>
    <xf numFmtId="38" fontId="29" fillId="0" borderId="83" xfId="51" applyFont="1" applyFill="1" applyBorder="1" applyAlignment="1">
      <alignment vertical="center" shrinkToFit="1"/>
    </xf>
    <xf numFmtId="38" fontId="29" fillId="0" borderId="25" xfId="51" applyNumberFormat="1" applyFont="1" applyFill="1" applyBorder="1" applyAlignment="1">
      <alignment vertical="center" shrinkToFit="1"/>
    </xf>
    <xf numFmtId="38" fontId="29" fillId="0" borderId="29" xfId="51" applyNumberFormat="1" applyFont="1" applyFill="1" applyBorder="1" applyAlignment="1">
      <alignment vertical="center" shrinkToFit="1"/>
    </xf>
    <xf numFmtId="38" fontId="29" fillId="0" borderId="75" xfId="51" applyFont="1" applyFill="1" applyBorder="1" applyAlignment="1">
      <alignment vertical="center" shrinkToFit="1"/>
    </xf>
    <xf numFmtId="38" fontId="29" fillId="0" borderId="84" xfId="51" applyFont="1" applyFill="1" applyBorder="1" applyAlignment="1">
      <alignment vertical="center" shrinkToFit="1"/>
    </xf>
    <xf numFmtId="38" fontId="29" fillId="0" borderId="85" xfId="51" applyFont="1" applyFill="1" applyBorder="1" applyAlignment="1">
      <alignment vertical="center" shrinkToFit="1"/>
    </xf>
    <xf numFmtId="38" fontId="29" fillId="0" borderId="86" xfId="51" applyFont="1" applyFill="1" applyBorder="1" applyAlignment="1">
      <alignment vertical="center" shrinkToFit="1"/>
    </xf>
    <xf numFmtId="38" fontId="29" fillId="0" borderId="25" xfId="51" applyFont="1" applyFill="1" applyBorder="1" applyAlignment="1">
      <alignment vertical="center" shrinkToFit="1"/>
    </xf>
    <xf numFmtId="196" fontId="29" fillId="0" borderId="83" xfId="51" applyNumberFormat="1" applyFont="1" applyFill="1" applyBorder="1" applyAlignment="1">
      <alignment vertical="center" shrinkToFit="1"/>
    </xf>
    <xf numFmtId="38" fontId="29" fillId="0" borderId="87" xfId="51" applyFont="1" applyFill="1" applyBorder="1" applyAlignment="1">
      <alignment vertical="center" shrinkToFit="1"/>
    </xf>
    <xf numFmtId="38" fontId="29" fillId="0" borderId="88" xfId="51" applyFont="1" applyFill="1" applyBorder="1" applyAlignment="1">
      <alignment vertical="center" shrinkToFit="1"/>
    </xf>
    <xf numFmtId="38" fontId="29" fillId="0" borderId="89" xfId="51" applyNumberFormat="1" applyFont="1" applyFill="1" applyBorder="1" applyAlignment="1">
      <alignment vertical="center" shrinkToFit="1"/>
    </xf>
    <xf numFmtId="38" fontId="29" fillId="0" borderId="18" xfId="51" applyFont="1" applyFill="1" applyBorder="1" applyAlignment="1">
      <alignment vertical="center" shrinkToFit="1"/>
    </xf>
    <xf numFmtId="38" fontId="29" fillId="0" borderId="17" xfId="51" applyFont="1" applyFill="1" applyBorder="1" applyAlignment="1">
      <alignment vertical="center" shrinkToFit="1"/>
    </xf>
    <xf numFmtId="38" fontId="29" fillId="0" borderId="21" xfId="51" applyFont="1" applyFill="1" applyBorder="1" applyAlignment="1">
      <alignment vertical="center" shrinkToFit="1"/>
    </xf>
    <xf numFmtId="0" fontId="29" fillId="0" borderId="90" xfId="51" applyNumberFormat="1" applyFont="1" applyFill="1" applyBorder="1" applyAlignment="1">
      <alignment vertical="center" shrinkToFit="1"/>
    </xf>
    <xf numFmtId="0" fontId="29" fillId="0" borderId="91" xfId="51" applyNumberFormat="1" applyFont="1" applyFill="1" applyBorder="1" applyAlignment="1">
      <alignment vertical="center" shrinkToFit="1"/>
    </xf>
    <xf numFmtId="38" fontId="29" fillId="0" borderId="91" xfId="51" applyFont="1" applyFill="1" applyBorder="1" applyAlignment="1">
      <alignment vertical="center" shrinkToFit="1"/>
    </xf>
    <xf numFmtId="38" fontId="29" fillId="0" borderId="92" xfId="51" applyNumberFormat="1" applyFont="1" applyFill="1" applyBorder="1" applyAlignment="1">
      <alignment vertical="center" shrinkToFit="1"/>
    </xf>
    <xf numFmtId="196" fontId="29" fillId="0" borderId="91" xfId="51" applyNumberFormat="1" applyFont="1" applyFill="1" applyBorder="1" applyAlignment="1">
      <alignment vertical="center" shrinkToFit="1"/>
    </xf>
    <xf numFmtId="38" fontId="29" fillId="0" borderId="93" xfId="51" applyNumberFormat="1" applyFont="1" applyFill="1" applyBorder="1" applyAlignment="1">
      <alignment vertical="center" shrinkToFit="1"/>
    </xf>
    <xf numFmtId="38" fontId="29" fillId="0" borderId="92" xfId="51" applyFont="1" applyFill="1" applyBorder="1" applyAlignment="1">
      <alignment vertical="center" shrinkToFit="1"/>
    </xf>
    <xf numFmtId="38" fontId="29" fillId="0" borderId="93" xfId="51" applyFont="1" applyFill="1" applyBorder="1" applyAlignment="1">
      <alignment vertical="center" shrinkToFit="1"/>
    </xf>
    <xf numFmtId="38" fontId="29" fillId="0" borderId="94" xfId="51" applyNumberFormat="1" applyFont="1" applyFill="1" applyBorder="1" applyAlignment="1">
      <alignment vertical="center" shrinkToFit="1"/>
    </xf>
    <xf numFmtId="38" fontId="29" fillId="0" borderId="59" xfId="51" applyFont="1" applyFill="1" applyBorder="1" applyAlignment="1">
      <alignment horizontal="right" vertical="center" shrinkToFit="1"/>
    </xf>
    <xf numFmtId="38" fontId="29" fillId="0" borderId="86" xfId="51" applyNumberFormat="1" applyFont="1" applyFill="1" applyBorder="1" applyAlignment="1">
      <alignment vertical="center" shrinkToFit="1"/>
    </xf>
    <xf numFmtId="38" fontId="29" fillId="0" borderId="95" xfId="51" applyNumberFormat="1" applyFont="1" applyFill="1" applyBorder="1" applyAlignment="1">
      <alignment vertical="center" shrinkToFit="1"/>
    </xf>
    <xf numFmtId="0" fontId="29" fillId="0" borderId="21" xfId="51" applyNumberFormat="1" applyFont="1" applyFill="1" applyBorder="1" applyAlignment="1">
      <alignment vertical="center" shrinkToFit="1"/>
    </xf>
    <xf numFmtId="38" fontId="29" fillId="0" borderId="14" xfId="51" applyFont="1" applyFill="1" applyBorder="1" applyAlignment="1">
      <alignment vertical="center" shrinkToFit="1"/>
    </xf>
    <xf numFmtId="0" fontId="5" fillId="21" borderId="11" xfId="63" applyFont="1" applyFill="1" applyBorder="1" applyAlignment="1">
      <alignment horizontal="center" vertical="center" wrapText="1"/>
      <protection/>
    </xf>
    <xf numFmtId="0" fontId="5" fillId="21" borderId="12" xfId="63" applyFont="1" applyFill="1" applyBorder="1" applyAlignment="1">
      <alignment horizontal="center" vertical="center" wrapText="1"/>
      <protection/>
    </xf>
    <xf numFmtId="0" fontId="5" fillId="21" borderId="28" xfId="63" applyFont="1" applyFill="1" applyBorder="1" applyAlignment="1">
      <alignment horizontal="center" vertical="center" wrapText="1"/>
      <protection/>
    </xf>
    <xf numFmtId="0" fontId="5" fillId="21" borderId="11" xfId="63" applyFont="1" applyFill="1" applyBorder="1" applyAlignment="1">
      <alignment horizontal="center" vertical="center" wrapText="1" shrinkToFit="1"/>
      <protection/>
    </xf>
    <xf numFmtId="0" fontId="5" fillId="21" borderId="12" xfId="63" applyFont="1" applyFill="1" applyBorder="1" applyAlignment="1">
      <alignment horizontal="center" vertical="center" wrapText="1" shrinkToFit="1"/>
      <protection/>
    </xf>
    <xf numFmtId="0" fontId="5" fillId="21" borderId="28" xfId="63" applyFont="1" applyFill="1" applyBorder="1" applyAlignment="1">
      <alignment horizontal="center" vertical="center" wrapText="1" shrinkToFit="1"/>
      <protection/>
    </xf>
    <xf numFmtId="0" fontId="8" fillId="21" borderId="69" xfId="63" applyFont="1" applyFill="1" applyBorder="1" applyAlignment="1">
      <alignment horizontal="center" vertical="center" wrapText="1"/>
      <protection/>
    </xf>
    <xf numFmtId="0" fontId="8" fillId="21" borderId="41" xfId="63" applyFont="1" applyFill="1" applyBorder="1" applyAlignment="1">
      <alignment horizontal="center" vertical="center" wrapText="1"/>
      <protection/>
    </xf>
    <xf numFmtId="0" fontId="8" fillId="21" borderId="73" xfId="63" applyFont="1" applyFill="1" applyBorder="1" applyAlignment="1">
      <alignment horizontal="center" vertical="center" wrapText="1"/>
      <protection/>
    </xf>
    <xf numFmtId="0" fontId="5" fillId="21" borderId="31" xfId="63" applyFont="1" applyFill="1" applyBorder="1" applyAlignment="1">
      <alignment horizontal="center" vertical="center" wrapText="1"/>
      <protection/>
    </xf>
    <xf numFmtId="0" fontId="5" fillId="21" borderId="32" xfId="63" applyFont="1" applyFill="1" applyBorder="1" applyAlignment="1">
      <alignment horizontal="center" vertical="center" wrapText="1"/>
      <protection/>
    </xf>
    <xf numFmtId="0" fontId="5" fillId="21" borderId="29" xfId="63" applyFont="1" applyFill="1" applyBorder="1" applyAlignment="1">
      <alignment horizontal="center" vertical="center" wrapText="1"/>
      <protection/>
    </xf>
    <xf numFmtId="0" fontId="5" fillId="21" borderId="21" xfId="63" applyFont="1" applyFill="1" applyBorder="1" applyAlignment="1">
      <alignment horizontal="center" vertical="center" wrapText="1"/>
      <protection/>
    </xf>
    <xf numFmtId="0" fontId="5" fillId="21" borderId="20" xfId="63" applyFont="1" applyFill="1" applyBorder="1" applyAlignment="1">
      <alignment horizontal="center" vertical="center" wrapText="1"/>
      <protection/>
    </xf>
    <xf numFmtId="0" fontId="5" fillId="21" borderId="14" xfId="63" applyFont="1" applyFill="1" applyBorder="1" applyAlignment="1">
      <alignment horizontal="center" vertical="center" wrapText="1"/>
      <protection/>
    </xf>
    <xf numFmtId="38" fontId="8" fillId="21" borderId="69" xfId="49" applyFont="1" applyFill="1" applyBorder="1" applyAlignment="1">
      <alignment horizontal="center" vertical="center" wrapText="1" readingOrder="1"/>
    </xf>
    <xf numFmtId="0" fontId="8" fillId="21" borderId="41" xfId="63" applyFont="1" applyFill="1" applyBorder="1" applyAlignment="1">
      <alignment horizontal="center" vertical="center" wrapText="1" readingOrder="1"/>
      <protection/>
    </xf>
    <xf numFmtId="0" fontId="8" fillId="21" borderId="73" xfId="63" applyFont="1" applyFill="1" applyBorder="1" applyAlignment="1">
      <alignment horizontal="center" vertical="center" wrapText="1" readingOrder="1"/>
      <protection/>
    </xf>
    <xf numFmtId="38" fontId="8" fillId="21" borderId="41" xfId="49" applyFont="1" applyFill="1" applyBorder="1" applyAlignment="1">
      <alignment horizontal="center" vertical="center" wrapText="1" readingOrder="1"/>
    </xf>
    <xf numFmtId="38" fontId="8" fillId="21" borderId="73" xfId="49" applyFont="1" applyFill="1" applyBorder="1" applyAlignment="1">
      <alignment horizontal="center" vertical="center" wrapText="1" readingOrder="1"/>
    </xf>
    <xf numFmtId="38" fontId="8" fillId="21" borderId="69" xfId="49" applyFont="1" applyFill="1" applyBorder="1" applyAlignment="1">
      <alignment horizontal="center" vertical="center" wrapText="1"/>
    </xf>
    <xf numFmtId="38" fontId="8" fillId="21" borderId="41" xfId="49" applyFont="1" applyFill="1" applyBorder="1" applyAlignment="1">
      <alignment horizontal="center" vertical="center" wrapText="1"/>
    </xf>
    <xf numFmtId="38" fontId="8" fillId="21" borderId="73" xfId="49" applyFont="1" applyFill="1" applyBorder="1" applyAlignment="1">
      <alignment horizontal="center" vertical="center" wrapText="1"/>
    </xf>
    <xf numFmtId="0" fontId="6" fillId="24" borderId="0" xfId="63" applyFont="1" applyFill="1" applyAlignment="1">
      <alignment vertical="center"/>
      <protection/>
    </xf>
    <xf numFmtId="0" fontId="8" fillId="21" borderId="96" xfId="63" applyFont="1" applyFill="1" applyBorder="1" applyAlignment="1">
      <alignment horizontal="center" vertical="center"/>
      <protection/>
    </xf>
    <xf numFmtId="0" fontId="8" fillId="21" borderId="44" xfId="63" applyFont="1" applyFill="1" applyBorder="1" applyAlignment="1">
      <alignment horizontal="center" vertical="center"/>
      <protection/>
    </xf>
    <xf numFmtId="0" fontId="8" fillId="21" borderId="97" xfId="63" applyFont="1" applyFill="1" applyBorder="1" applyAlignment="1">
      <alignment horizontal="center" vertical="center"/>
      <protection/>
    </xf>
    <xf numFmtId="0" fontId="8" fillId="21" borderId="36" xfId="63" applyFont="1" applyFill="1" applyBorder="1" applyAlignment="1">
      <alignment horizontal="center" vertical="center"/>
      <protection/>
    </xf>
    <xf numFmtId="0" fontId="8" fillId="21" borderId="48" xfId="63" applyFont="1" applyFill="1" applyBorder="1" applyAlignment="1">
      <alignment horizontal="center" vertical="center"/>
      <protection/>
    </xf>
    <xf numFmtId="0" fontId="8" fillId="21" borderId="38" xfId="63" applyFont="1" applyFill="1" applyBorder="1" applyAlignment="1">
      <alignment horizontal="center" vertical="center"/>
      <protection/>
    </xf>
    <xf numFmtId="38" fontId="8" fillId="21" borderId="98" xfId="49" applyFont="1" applyFill="1" applyBorder="1" applyAlignment="1">
      <alignment horizontal="center" vertical="center" wrapText="1" readingOrder="1"/>
    </xf>
    <xf numFmtId="0" fontId="8" fillId="21" borderId="69" xfId="63" applyFont="1" applyFill="1" applyBorder="1" applyAlignment="1">
      <alignment horizontal="center" vertical="center" wrapText="1" readingOrder="1"/>
      <protection/>
    </xf>
    <xf numFmtId="38" fontId="4" fillId="21" borderId="69" xfId="49" applyFont="1" applyFill="1" applyBorder="1" applyAlignment="1">
      <alignment horizontal="center" vertical="center" textRotation="255" readingOrder="1"/>
    </xf>
    <xf numFmtId="38" fontId="4" fillId="21" borderId="73" xfId="49" applyFont="1" applyFill="1" applyBorder="1" applyAlignment="1">
      <alignment horizontal="center" vertical="center" textRotation="255" readingOrder="1"/>
    </xf>
    <xf numFmtId="38" fontId="8" fillId="21" borderId="41" xfId="49" applyFont="1" applyFill="1" applyBorder="1" applyAlignment="1">
      <alignment horizontal="center" vertical="center" textRotation="255" wrapText="1"/>
    </xf>
    <xf numFmtId="38" fontId="8" fillId="21" borderId="73" xfId="49" applyFont="1" applyFill="1" applyBorder="1" applyAlignment="1">
      <alignment horizontal="center" vertical="center" textRotation="255" wrapText="1"/>
    </xf>
    <xf numFmtId="0" fontId="8" fillId="21" borderId="41" xfId="63" applyFont="1" applyFill="1" applyBorder="1" applyAlignment="1">
      <alignment horizontal="center" vertical="center" textRotation="255" wrapText="1"/>
      <protection/>
    </xf>
    <xf numFmtId="0" fontId="8" fillId="21" borderId="73" xfId="63" applyFont="1" applyFill="1" applyBorder="1" applyAlignment="1">
      <alignment horizontal="center" vertical="center" textRotation="255" wrapText="1"/>
      <protection/>
    </xf>
    <xf numFmtId="38" fontId="4" fillId="21" borderId="69" xfId="49" applyFont="1" applyFill="1" applyBorder="1" applyAlignment="1">
      <alignment horizontal="center" vertical="center" textRotation="255" wrapText="1"/>
    </xf>
    <xf numFmtId="38" fontId="4" fillId="21" borderId="41" xfId="49" applyFont="1" applyFill="1" applyBorder="1" applyAlignment="1">
      <alignment horizontal="center" vertical="center" textRotation="255" wrapText="1"/>
    </xf>
    <xf numFmtId="38" fontId="4" fillId="21" borderId="73" xfId="49" applyFont="1" applyFill="1" applyBorder="1" applyAlignment="1">
      <alignment horizontal="center" vertical="center" textRotation="255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_ｆｆｆ」出力見本１～５(放置･乗入等)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8"/>
  <sheetViews>
    <sheetView tabSelected="1" view="pageBreakPreview" zoomScale="70" zoomScaleNormal="75" zoomScaleSheetLayoutView="70" workbookViewId="0" topLeftCell="A736">
      <selection activeCell="O753" sqref="O753"/>
    </sheetView>
  </sheetViews>
  <sheetFormatPr defaultColWidth="9.00390625" defaultRowHeight="13.5"/>
  <cols>
    <col min="1" max="1" width="4.125" style="100" customWidth="1"/>
    <col min="2" max="2" width="3.125" style="100" customWidth="1"/>
    <col min="3" max="3" width="28.00390625" style="100" customWidth="1"/>
    <col min="4" max="4" width="8.125" style="100" customWidth="1"/>
    <col min="5" max="6" width="6.125" style="100" customWidth="1"/>
    <col min="7" max="7" width="8.125" style="100" customWidth="1"/>
    <col min="8" max="8" width="9.625" style="100" customWidth="1"/>
    <col min="9" max="9" width="9.125" style="100" customWidth="1"/>
    <col min="10" max="11" width="9.625" style="100" customWidth="1"/>
    <col min="12" max="12" width="9.125" style="100" customWidth="1"/>
    <col min="13" max="13" width="9.50390625" style="100" customWidth="1"/>
    <col min="14" max="14" width="9.625" style="100" customWidth="1"/>
    <col min="15" max="16384" width="9.00390625" style="25" customWidth="1"/>
  </cols>
  <sheetData>
    <row r="1" spans="1:14" ht="27" customHeight="1">
      <c r="A1" s="98" t="s">
        <v>719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5.25" customHeight="1">
      <c r="A2" s="12" t="s">
        <v>148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7.25">
      <c r="A3" s="17" t="s">
        <v>148</v>
      </c>
      <c r="B3" s="17"/>
      <c r="C3" s="18"/>
      <c r="D3" s="18"/>
      <c r="E3" s="18"/>
      <c r="F3" s="18"/>
      <c r="G3" s="18"/>
      <c r="H3" s="18"/>
      <c r="I3" s="18"/>
      <c r="J3" s="18"/>
      <c r="K3" s="19"/>
      <c r="L3" s="19"/>
      <c r="M3" s="19"/>
      <c r="N3" s="19"/>
    </row>
    <row r="4" spans="1:14" ht="31.5" customHeight="1">
      <c r="A4" s="218" t="s">
        <v>5</v>
      </c>
      <c r="B4" s="219"/>
      <c r="C4" s="220"/>
      <c r="D4" s="212" t="s">
        <v>203</v>
      </c>
      <c r="E4" s="213"/>
      <c r="F4" s="213"/>
      <c r="G4" s="214"/>
      <c r="H4" s="209" t="s">
        <v>204</v>
      </c>
      <c r="I4" s="210"/>
      <c r="J4" s="211"/>
      <c r="K4" s="209" t="s">
        <v>205</v>
      </c>
      <c r="L4" s="210"/>
      <c r="M4" s="211"/>
      <c r="N4" s="2" t="s">
        <v>206</v>
      </c>
    </row>
    <row r="5" spans="1:14" ht="32.25" customHeight="1">
      <c r="A5" s="221"/>
      <c r="B5" s="222"/>
      <c r="C5" s="223"/>
      <c r="D5" s="4" t="s">
        <v>207</v>
      </c>
      <c r="E5" s="10" t="s">
        <v>208</v>
      </c>
      <c r="F5" s="10" t="s">
        <v>209</v>
      </c>
      <c r="G5" s="9" t="s">
        <v>210</v>
      </c>
      <c r="H5" s="11" t="s">
        <v>207</v>
      </c>
      <c r="I5" s="10" t="s">
        <v>208</v>
      </c>
      <c r="J5" s="8" t="s">
        <v>210</v>
      </c>
      <c r="K5" s="11" t="s">
        <v>207</v>
      </c>
      <c r="L5" s="7" t="s">
        <v>208</v>
      </c>
      <c r="M5" s="8" t="s">
        <v>210</v>
      </c>
      <c r="N5" s="3" t="s">
        <v>210</v>
      </c>
    </row>
    <row r="6" spans="1:14" ht="18" customHeight="1" thickBot="1">
      <c r="A6" s="233" t="s">
        <v>23</v>
      </c>
      <c r="B6" s="234"/>
      <c r="C6" s="235"/>
      <c r="D6" s="80">
        <f>SUM(D7,D556,D760)</f>
        <v>31497</v>
      </c>
      <c r="E6" s="80">
        <f aca="true" t="shared" si="0" ref="E6:N6">SUM(E7,E556,E760)</f>
        <v>1672</v>
      </c>
      <c r="F6" s="80">
        <f t="shared" si="0"/>
        <v>1078</v>
      </c>
      <c r="G6" s="81">
        <f t="shared" si="0"/>
        <v>34247</v>
      </c>
      <c r="H6" s="82">
        <f t="shared" si="0"/>
        <v>609753</v>
      </c>
      <c r="I6" s="80">
        <f t="shared" si="0"/>
        <v>19021</v>
      </c>
      <c r="J6" s="83">
        <f t="shared" si="0"/>
        <v>628774</v>
      </c>
      <c r="K6" s="82">
        <f t="shared" si="0"/>
        <v>880854</v>
      </c>
      <c r="L6" s="80">
        <f t="shared" si="0"/>
        <v>36540</v>
      </c>
      <c r="M6" s="83">
        <f t="shared" si="0"/>
        <v>917394</v>
      </c>
      <c r="N6" s="84">
        <f t="shared" si="0"/>
        <v>663021</v>
      </c>
    </row>
    <row r="7" spans="1:17" ht="18" customHeight="1" thickBot="1" thickTop="1">
      <c r="A7" s="236" t="s">
        <v>24</v>
      </c>
      <c r="B7" s="237"/>
      <c r="C7" s="238"/>
      <c r="D7" s="85">
        <f>SUM(D24,D46,D86,D119,D142,D156,D171,D202,D230,D244,D283,D324,D348,D363,D390,D412,D429,D441,D468,D491,D515,D538,D551)</f>
        <v>28337</v>
      </c>
      <c r="E7" s="85">
        <f aca="true" t="shared" si="1" ref="E7:N7">SUM(E24,E46,E86,E119,E142,E156,E171,E202,E230,E244,E283,E324,E348,E363,E390,E412,E429,E441,E468,E491,E515,E538,E551)</f>
        <v>1449</v>
      </c>
      <c r="F7" s="85">
        <f t="shared" si="1"/>
        <v>981</v>
      </c>
      <c r="G7" s="86">
        <f t="shared" si="1"/>
        <v>30767</v>
      </c>
      <c r="H7" s="87">
        <f t="shared" si="1"/>
        <v>374707</v>
      </c>
      <c r="I7" s="85">
        <f t="shared" si="1"/>
        <v>6823</v>
      </c>
      <c r="J7" s="88">
        <f t="shared" si="1"/>
        <v>381530</v>
      </c>
      <c r="K7" s="87">
        <f t="shared" si="1"/>
        <v>529103</v>
      </c>
      <c r="L7" s="85">
        <f t="shared" si="1"/>
        <v>13643</v>
      </c>
      <c r="M7" s="88">
        <f t="shared" si="1"/>
        <v>542746</v>
      </c>
      <c r="N7" s="88">
        <f t="shared" si="1"/>
        <v>412297</v>
      </c>
      <c r="O7" s="79"/>
      <c r="P7" s="79"/>
      <c r="Q7" s="79"/>
    </row>
    <row r="8" spans="1:14" ht="18" customHeight="1" thickTop="1">
      <c r="A8" s="239" t="s">
        <v>149</v>
      </c>
      <c r="B8" s="29" t="s">
        <v>148</v>
      </c>
      <c r="C8" s="30" t="s">
        <v>211</v>
      </c>
      <c r="D8" s="111">
        <v>144</v>
      </c>
      <c r="E8" s="112">
        <v>0</v>
      </c>
      <c r="F8" s="113">
        <v>1</v>
      </c>
      <c r="G8" s="114">
        <v>145</v>
      </c>
      <c r="H8" s="115">
        <v>175</v>
      </c>
      <c r="I8" s="116">
        <v>6</v>
      </c>
      <c r="J8" s="117">
        <v>181</v>
      </c>
      <c r="K8" s="115">
        <v>244</v>
      </c>
      <c r="L8" s="116">
        <v>0</v>
      </c>
      <c r="M8" s="117">
        <v>244</v>
      </c>
      <c r="N8" s="77">
        <f>SUM(G8,J8)</f>
        <v>326</v>
      </c>
    </row>
    <row r="9" spans="1:14" ht="18" customHeight="1">
      <c r="A9" s="227"/>
      <c r="B9" s="13" t="s">
        <v>148</v>
      </c>
      <c r="C9" s="32" t="s">
        <v>212</v>
      </c>
      <c r="D9" s="111">
        <v>103</v>
      </c>
      <c r="E9" s="112">
        <v>0</v>
      </c>
      <c r="F9" s="111">
        <v>1</v>
      </c>
      <c r="G9" s="114">
        <v>104</v>
      </c>
      <c r="H9" s="115">
        <v>0</v>
      </c>
      <c r="I9" s="116">
        <v>0</v>
      </c>
      <c r="J9" s="117">
        <v>0</v>
      </c>
      <c r="K9" s="115">
        <v>0</v>
      </c>
      <c r="L9" s="116">
        <v>0</v>
      </c>
      <c r="M9" s="117">
        <v>0</v>
      </c>
      <c r="N9" s="77">
        <f aca="true" t="shared" si="2" ref="N9:N23">SUM(G9,J9)</f>
        <v>104</v>
      </c>
    </row>
    <row r="10" spans="1:14" ht="18" customHeight="1">
      <c r="A10" s="227"/>
      <c r="B10" s="13" t="s">
        <v>118</v>
      </c>
      <c r="C10" s="32" t="s">
        <v>213</v>
      </c>
      <c r="D10" s="111">
        <v>301</v>
      </c>
      <c r="E10" s="112">
        <v>5</v>
      </c>
      <c r="F10" s="111">
        <v>0</v>
      </c>
      <c r="G10" s="114">
        <v>306</v>
      </c>
      <c r="H10" s="115">
        <v>185</v>
      </c>
      <c r="I10" s="116">
        <v>20</v>
      </c>
      <c r="J10" s="117">
        <v>205</v>
      </c>
      <c r="K10" s="115">
        <v>214</v>
      </c>
      <c r="L10" s="116">
        <v>23</v>
      </c>
      <c r="M10" s="117">
        <v>237</v>
      </c>
      <c r="N10" s="77">
        <f t="shared" si="2"/>
        <v>511</v>
      </c>
    </row>
    <row r="11" spans="1:14" ht="18" customHeight="1">
      <c r="A11" s="227"/>
      <c r="B11" s="13" t="s">
        <v>118</v>
      </c>
      <c r="C11" s="32" t="s">
        <v>214</v>
      </c>
      <c r="D11" s="111">
        <v>302</v>
      </c>
      <c r="E11" s="112">
        <v>1</v>
      </c>
      <c r="F11" s="111">
        <v>3</v>
      </c>
      <c r="G11" s="114">
        <v>306</v>
      </c>
      <c r="H11" s="115">
        <v>469</v>
      </c>
      <c r="I11" s="116">
        <v>22</v>
      </c>
      <c r="J11" s="117">
        <v>491</v>
      </c>
      <c r="K11" s="115">
        <v>704</v>
      </c>
      <c r="L11" s="116">
        <v>32</v>
      </c>
      <c r="M11" s="117">
        <v>736</v>
      </c>
      <c r="N11" s="77">
        <f t="shared" si="2"/>
        <v>797</v>
      </c>
    </row>
    <row r="12" spans="1:14" ht="18" customHeight="1">
      <c r="A12" s="227"/>
      <c r="B12" s="13" t="s">
        <v>118</v>
      </c>
      <c r="C12" s="32" t="s">
        <v>215</v>
      </c>
      <c r="D12" s="111">
        <v>219</v>
      </c>
      <c r="E12" s="112">
        <v>7</v>
      </c>
      <c r="F12" s="111">
        <v>6</v>
      </c>
      <c r="G12" s="114">
        <v>232</v>
      </c>
      <c r="H12" s="115">
        <v>76</v>
      </c>
      <c r="I12" s="116">
        <v>18</v>
      </c>
      <c r="J12" s="117">
        <v>94</v>
      </c>
      <c r="K12" s="115">
        <v>80</v>
      </c>
      <c r="L12" s="116">
        <v>10</v>
      </c>
      <c r="M12" s="117">
        <v>90</v>
      </c>
      <c r="N12" s="77">
        <f t="shared" si="2"/>
        <v>326</v>
      </c>
    </row>
    <row r="13" spans="1:14" ht="18" customHeight="1">
      <c r="A13" s="227"/>
      <c r="B13" s="14" t="s">
        <v>118</v>
      </c>
      <c r="C13" s="33" t="s">
        <v>216</v>
      </c>
      <c r="D13" s="118">
        <v>247</v>
      </c>
      <c r="E13" s="119">
        <v>6</v>
      </c>
      <c r="F13" s="118">
        <v>0</v>
      </c>
      <c r="G13" s="120">
        <v>253</v>
      </c>
      <c r="H13" s="121">
        <v>103</v>
      </c>
      <c r="I13" s="122">
        <v>8</v>
      </c>
      <c r="J13" s="123">
        <v>111</v>
      </c>
      <c r="K13" s="121">
        <v>127</v>
      </c>
      <c r="L13" s="122">
        <v>10</v>
      </c>
      <c r="M13" s="123">
        <v>137</v>
      </c>
      <c r="N13" s="124">
        <f t="shared" si="2"/>
        <v>364</v>
      </c>
    </row>
    <row r="14" spans="1:14" ht="18" customHeight="1">
      <c r="A14" s="227"/>
      <c r="B14" s="13" t="s">
        <v>118</v>
      </c>
      <c r="C14" s="32" t="s">
        <v>217</v>
      </c>
      <c r="D14" s="111">
        <v>160</v>
      </c>
      <c r="E14" s="112">
        <v>3</v>
      </c>
      <c r="F14" s="111">
        <v>1</v>
      </c>
      <c r="G14" s="114">
        <v>164</v>
      </c>
      <c r="H14" s="115">
        <v>231</v>
      </c>
      <c r="I14" s="116">
        <v>20</v>
      </c>
      <c r="J14" s="117">
        <v>251</v>
      </c>
      <c r="K14" s="115">
        <v>270</v>
      </c>
      <c r="L14" s="116">
        <v>20</v>
      </c>
      <c r="M14" s="117">
        <v>290</v>
      </c>
      <c r="N14" s="77">
        <f t="shared" si="2"/>
        <v>415</v>
      </c>
    </row>
    <row r="15" spans="1:14" ht="18" customHeight="1">
      <c r="A15" s="227"/>
      <c r="B15" s="13" t="s">
        <v>118</v>
      </c>
      <c r="C15" s="32" t="s">
        <v>218</v>
      </c>
      <c r="D15" s="111">
        <v>88</v>
      </c>
      <c r="E15" s="112">
        <v>4</v>
      </c>
      <c r="F15" s="111">
        <v>4</v>
      </c>
      <c r="G15" s="114">
        <v>96</v>
      </c>
      <c r="H15" s="115">
        <v>49</v>
      </c>
      <c r="I15" s="116">
        <v>7</v>
      </c>
      <c r="J15" s="117">
        <v>56</v>
      </c>
      <c r="K15" s="115">
        <v>85</v>
      </c>
      <c r="L15" s="116">
        <v>10</v>
      </c>
      <c r="M15" s="117">
        <v>95</v>
      </c>
      <c r="N15" s="77">
        <f t="shared" si="2"/>
        <v>152</v>
      </c>
    </row>
    <row r="16" spans="1:14" ht="18" customHeight="1">
      <c r="A16" s="227"/>
      <c r="B16" s="13" t="s">
        <v>118</v>
      </c>
      <c r="C16" s="32" t="s">
        <v>219</v>
      </c>
      <c r="D16" s="111">
        <v>57</v>
      </c>
      <c r="E16" s="112">
        <v>1</v>
      </c>
      <c r="F16" s="111">
        <v>1</v>
      </c>
      <c r="G16" s="114">
        <v>59</v>
      </c>
      <c r="H16" s="115">
        <v>66</v>
      </c>
      <c r="I16" s="116">
        <v>7</v>
      </c>
      <c r="J16" s="117">
        <v>73</v>
      </c>
      <c r="K16" s="115">
        <v>160</v>
      </c>
      <c r="L16" s="116">
        <v>20</v>
      </c>
      <c r="M16" s="117">
        <v>180</v>
      </c>
      <c r="N16" s="77">
        <f t="shared" si="2"/>
        <v>132</v>
      </c>
    </row>
    <row r="17" spans="1:14" ht="18" customHeight="1">
      <c r="A17" s="227"/>
      <c r="B17" s="15" t="s">
        <v>118</v>
      </c>
      <c r="C17" s="34" t="s">
        <v>220</v>
      </c>
      <c r="D17" s="125">
        <v>226</v>
      </c>
      <c r="E17" s="126">
        <v>3</v>
      </c>
      <c r="F17" s="125">
        <v>1</v>
      </c>
      <c r="G17" s="127">
        <v>230</v>
      </c>
      <c r="H17" s="128">
        <v>22</v>
      </c>
      <c r="I17" s="129">
        <v>0</v>
      </c>
      <c r="J17" s="130">
        <v>22</v>
      </c>
      <c r="K17" s="128">
        <v>38</v>
      </c>
      <c r="L17" s="129">
        <v>0</v>
      </c>
      <c r="M17" s="130">
        <v>38</v>
      </c>
      <c r="N17" s="131">
        <f t="shared" si="2"/>
        <v>252</v>
      </c>
    </row>
    <row r="18" spans="1:14" ht="18" customHeight="1">
      <c r="A18" s="227"/>
      <c r="B18" s="13" t="s">
        <v>148</v>
      </c>
      <c r="C18" s="32" t="s">
        <v>221</v>
      </c>
      <c r="D18" s="111">
        <v>288</v>
      </c>
      <c r="E18" s="112">
        <v>3</v>
      </c>
      <c r="F18" s="111">
        <v>8</v>
      </c>
      <c r="G18" s="114">
        <v>299</v>
      </c>
      <c r="H18" s="115">
        <v>0</v>
      </c>
      <c r="I18" s="116">
        <v>0</v>
      </c>
      <c r="J18" s="117">
        <v>0</v>
      </c>
      <c r="K18" s="115">
        <v>0</v>
      </c>
      <c r="L18" s="116">
        <v>0</v>
      </c>
      <c r="M18" s="117">
        <v>0</v>
      </c>
      <c r="N18" s="77">
        <f t="shared" si="2"/>
        <v>299</v>
      </c>
    </row>
    <row r="19" spans="1:14" ht="18" customHeight="1">
      <c r="A19" s="227"/>
      <c r="B19" s="13" t="s">
        <v>148</v>
      </c>
      <c r="C19" s="32" t="s">
        <v>222</v>
      </c>
      <c r="D19" s="111">
        <v>232</v>
      </c>
      <c r="E19" s="112">
        <v>12</v>
      </c>
      <c r="F19" s="111">
        <v>26</v>
      </c>
      <c r="G19" s="114">
        <v>270</v>
      </c>
      <c r="H19" s="115">
        <v>44</v>
      </c>
      <c r="I19" s="116">
        <v>0</v>
      </c>
      <c r="J19" s="117">
        <v>44</v>
      </c>
      <c r="K19" s="115">
        <v>64</v>
      </c>
      <c r="L19" s="116">
        <v>0</v>
      </c>
      <c r="M19" s="117">
        <v>64</v>
      </c>
      <c r="N19" s="77">
        <f t="shared" si="2"/>
        <v>314</v>
      </c>
    </row>
    <row r="20" spans="1:14" ht="18" customHeight="1">
      <c r="A20" s="227"/>
      <c r="B20" s="13" t="s">
        <v>118</v>
      </c>
      <c r="C20" s="32" t="s">
        <v>223</v>
      </c>
      <c r="D20" s="111">
        <v>237</v>
      </c>
      <c r="E20" s="112">
        <v>7</v>
      </c>
      <c r="F20" s="111">
        <v>12</v>
      </c>
      <c r="G20" s="114">
        <v>256</v>
      </c>
      <c r="H20" s="115">
        <v>72</v>
      </c>
      <c r="I20" s="116">
        <v>18</v>
      </c>
      <c r="J20" s="117">
        <v>90</v>
      </c>
      <c r="K20" s="115">
        <v>95</v>
      </c>
      <c r="L20" s="116">
        <v>15</v>
      </c>
      <c r="M20" s="117">
        <v>110</v>
      </c>
      <c r="N20" s="77">
        <f t="shared" si="2"/>
        <v>346</v>
      </c>
    </row>
    <row r="21" spans="1:14" ht="18" customHeight="1">
      <c r="A21" s="227"/>
      <c r="B21" s="13" t="s">
        <v>148</v>
      </c>
      <c r="C21" s="32" t="s">
        <v>224</v>
      </c>
      <c r="D21" s="111">
        <v>288</v>
      </c>
      <c r="E21" s="112">
        <v>1</v>
      </c>
      <c r="F21" s="111">
        <v>2</v>
      </c>
      <c r="G21" s="114">
        <v>291</v>
      </c>
      <c r="H21" s="115">
        <v>0</v>
      </c>
      <c r="I21" s="116">
        <v>0</v>
      </c>
      <c r="J21" s="117">
        <v>0</v>
      </c>
      <c r="K21" s="115">
        <v>0</v>
      </c>
      <c r="L21" s="116">
        <v>0</v>
      </c>
      <c r="M21" s="117">
        <v>0</v>
      </c>
      <c r="N21" s="77">
        <f t="shared" si="2"/>
        <v>291</v>
      </c>
    </row>
    <row r="22" spans="1:14" ht="18" customHeight="1">
      <c r="A22" s="227"/>
      <c r="B22" s="15" t="s">
        <v>148</v>
      </c>
      <c r="C22" s="34" t="s">
        <v>119</v>
      </c>
      <c r="D22" s="125">
        <v>156</v>
      </c>
      <c r="E22" s="126">
        <v>2</v>
      </c>
      <c r="F22" s="125">
        <v>4</v>
      </c>
      <c r="G22" s="127">
        <v>162</v>
      </c>
      <c r="H22" s="128">
        <v>0</v>
      </c>
      <c r="I22" s="129">
        <v>0</v>
      </c>
      <c r="J22" s="130">
        <v>0</v>
      </c>
      <c r="K22" s="128">
        <v>0</v>
      </c>
      <c r="L22" s="129">
        <v>0</v>
      </c>
      <c r="M22" s="130">
        <v>0</v>
      </c>
      <c r="N22" s="78">
        <f t="shared" si="2"/>
        <v>162</v>
      </c>
    </row>
    <row r="23" spans="1:14" ht="18" customHeight="1">
      <c r="A23" s="227"/>
      <c r="B23" s="13" t="s">
        <v>118</v>
      </c>
      <c r="C23" s="35" t="s">
        <v>225</v>
      </c>
      <c r="D23" s="111">
        <v>0</v>
      </c>
      <c r="E23" s="112">
        <v>0</v>
      </c>
      <c r="F23" s="111">
        <v>0</v>
      </c>
      <c r="G23" s="114">
        <v>0</v>
      </c>
      <c r="H23" s="115">
        <v>292</v>
      </c>
      <c r="I23" s="116">
        <v>46</v>
      </c>
      <c r="J23" s="117">
        <v>338</v>
      </c>
      <c r="K23" s="115">
        <v>1209</v>
      </c>
      <c r="L23" s="116">
        <v>79</v>
      </c>
      <c r="M23" s="117">
        <v>1288</v>
      </c>
      <c r="N23" s="77">
        <f t="shared" si="2"/>
        <v>338</v>
      </c>
    </row>
    <row r="24" spans="1:14" ht="18" customHeight="1">
      <c r="A24" s="228"/>
      <c r="B24" s="36" t="s">
        <v>120</v>
      </c>
      <c r="C24" s="37" t="s">
        <v>148</v>
      </c>
      <c r="D24" s="38">
        <f aca="true" t="shared" si="3" ref="D24:N24">SUM(D8:D23)</f>
        <v>3048</v>
      </c>
      <c r="E24" s="39">
        <f t="shared" si="3"/>
        <v>55</v>
      </c>
      <c r="F24" s="38">
        <f t="shared" si="3"/>
        <v>70</v>
      </c>
      <c r="G24" s="40">
        <f t="shared" si="3"/>
        <v>3173</v>
      </c>
      <c r="H24" s="41">
        <f t="shared" si="3"/>
        <v>1784</v>
      </c>
      <c r="I24" s="42">
        <f t="shared" si="3"/>
        <v>172</v>
      </c>
      <c r="J24" s="43">
        <f t="shared" si="3"/>
        <v>1956</v>
      </c>
      <c r="K24" s="41">
        <f t="shared" si="3"/>
        <v>3290</v>
      </c>
      <c r="L24" s="38">
        <f t="shared" si="3"/>
        <v>219</v>
      </c>
      <c r="M24" s="43">
        <f t="shared" si="3"/>
        <v>3509</v>
      </c>
      <c r="N24" s="44">
        <f t="shared" si="3"/>
        <v>5129</v>
      </c>
    </row>
    <row r="25" spans="1:14" ht="18" customHeight="1">
      <c r="A25" s="224" t="s">
        <v>150</v>
      </c>
      <c r="B25" s="45" t="s">
        <v>148</v>
      </c>
      <c r="C25" s="46" t="s">
        <v>226</v>
      </c>
      <c r="D25" s="132">
        <v>15</v>
      </c>
      <c r="E25" s="132">
        <v>0</v>
      </c>
      <c r="F25" s="132">
        <v>0</v>
      </c>
      <c r="G25" s="114">
        <v>15</v>
      </c>
      <c r="H25" s="115">
        <v>5</v>
      </c>
      <c r="I25" s="116">
        <v>0</v>
      </c>
      <c r="J25" s="117">
        <v>5</v>
      </c>
      <c r="K25" s="115">
        <v>50</v>
      </c>
      <c r="L25" s="116">
        <v>0</v>
      </c>
      <c r="M25" s="133">
        <v>50</v>
      </c>
      <c r="N25" s="77">
        <f aca="true" t="shared" si="4" ref="N25:N45">SUM(G25,J25)</f>
        <v>20</v>
      </c>
    </row>
    <row r="26" spans="1:14" ht="18" customHeight="1">
      <c r="A26" s="227"/>
      <c r="B26" s="13" t="s">
        <v>148</v>
      </c>
      <c r="C26" s="32" t="s">
        <v>227</v>
      </c>
      <c r="D26" s="132">
        <v>118</v>
      </c>
      <c r="E26" s="132">
        <v>0</v>
      </c>
      <c r="F26" s="132">
        <v>1</v>
      </c>
      <c r="G26" s="114">
        <v>119</v>
      </c>
      <c r="H26" s="115">
        <v>0</v>
      </c>
      <c r="I26" s="116">
        <v>0</v>
      </c>
      <c r="J26" s="117">
        <v>0</v>
      </c>
      <c r="K26" s="115">
        <v>0</v>
      </c>
      <c r="L26" s="116">
        <v>0</v>
      </c>
      <c r="M26" s="117">
        <v>0</v>
      </c>
      <c r="N26" s="77">
        <f t="shared" si="4"/>
        <v>119</v>
      </c>
    </row>
    <row r="27" spans="1:14" ht="18" customHeight="1">
      <c r="A27" s="227"/>
      <c r="B27" s="13" t="s">
        <v>118</v>
      </c>
      <c r="C27" s="32" t="s">
        <v>228</v>
      </c>
      <c r="D27" s="132">
        <v>71</v>
      </c>
      <c r="E27" s="132">
        <v>0</v>
      </c>
      <c r="F27" s="132">
        <v>0</v>
      </c>
      <c r="G27" s="114">
        <v>71</v>
      </c>
      <c r="H27" s="115">
        <v>0</v>
      </c>
      <c r="I27" s="116">
        <v>0</v>
      </c>
      <c r="J27" s="117">
        <v>0</v>
      </c>
      <c r="K27" s="115">
        <v>0</v>
      </c>
      <c r="L27" s="116">
        <v>0</v>
      </c>
      <c r="M27" s="117">
        <v>0</v>
      </c>
      <c r="N27" s="77">
        <f t="shared" si="4"/>
        <v>71</v>
      </c>
    </row>
    <row r="28" spans="1:14" ht="18" customHeight="1">
      <c r="A28" s="227"/>
      <c r="B28" s="13" t="s">
        <v>118</v>
      </c>
      <c r="C28" s="32" t="s">
        <v>229</v>
      </c>
      <c r="D28" s="132">
        <v>63</v>
      </c>
      <c r="E28" s="132">
        <v>0</v>
      </c>
      <c r="F28" s="132">
        <v>1</v>
      </c>
      <c r="G28" s="114">
        <v>64</v>
      </c>
      <c r="H28" s="115">
        <v>89</v>
      </c>
      <c r="I28" s="116">
        <v>20</v>
      </c>
      <c r="J28" s="117">
        <v>109</v>
      </c>
      <c r="K28" s="115">
        <v>226</v>
      </c>
      <c r="L28" s="116">
        <v>20</v>
      </c>
      <c r="M28" s="117">
        <v>246</v>
      </c>
      <c r="N28" s="77">
        <f t="shared" si="4"/>
        <v>173</v>
      </c>
    </row>
    <row r="29" spans="1:14" ht="18" customHeight="1">
      <c r="A29" s="227"/>
      <c r="B29" s="13" t="s">
        <v>118</v>
      </c>
      <c r="C29" s="32" t="s">
        <v>230</v>
      </c>
      <c r="D29" s="132">
        <v>43</v>
      </c>
      <c r="E29" s="132">
        <v>2</v>
      </c>
      <c r="F29" s="132">
        <v>1</v>
      </c>
      <c r="G29" s="114">
        <v>46</v>
      </c>
      <c r="H29" s="115">
        <v>88</v>
      </c>
      <c r="I29" s="116">
        <v>30</v>
      </c>
      <c r="J29" s="117">
        <v>118</v>
      </c>
      <c r="K29" s="115">
        <v>516</v>
      </c>
      <c r="L29" s="116">
        <v>30</v>
      </c>
      <c r="M29" s="117">
        <v>546</v>
      </c>
      <c r="N29" s="77">
        <f t="shared" si="4"/>
        <v>164</v>
      </c>
    </row>
    <row r="30" spans="1:14" ht="18" customHeight="1">
      <c r="A30" s="227"/>
      <c r="B30" s="14" t="s">
        <v>118</v>
      </c>
      <c r="C30" s="33" t="s">
        <v>231</v>
      </c>
      <c r="D30" s="134">
        <v>39</v>
      </c>
      <c r="E30" s="134">
        <v>2</v>
      </c>
      <c r="F30" s="134">
        <v>0</v>
      </c>
      <c r="G30" s="120">
        <v>41</v>
      </c>
      <c r="H30" s="121">
        <v>56</v>
      </c>
      <c r="I30" s="122">
        <v>32</v>
      </c>
      <c r="J30" s="123">
        <v>88</v>
      </c>
      <c r="K30" s="121">
        <v>184</v>
      </c>
      <c r="L30" s="122">
        <v>32</v>
      </c>
      <c r="M30" s="123">
        <v>216</v>
      </c>
      <c r="N30" s="124">
        <f t="shared" si="4"/>
        <v>129</v>
      </c>
    </row>
    <row r="31" spans="1:14" ht="18" customHeight="1">
      <c r="A31" s="227"/>
      <c r="B31" s="13" t="s">
        <v>148</v>
      </c>
      <c r="C31" s="32" t="s">
        <v>232</v>
      </c>
      <c r="D31" s="132">
        <v>37</v>
      </c>
      <c r="E31" s="132">
        <v>0</v>
      </c>
      <c r="F31" s="132">
        <v>1</v>
      </c>
      <c r="G31" s="114">
        <v>38</v>
      </c>
      <c r="H31" s="115">
        <v>8</v>
      </c>
      <c r="I31" s="116">
        <v>0</v>
      </c>
      <c r="J31" s="117">
        <v>8</v>
      </c>
      <c r="K31" s="115">
        <v>108</v>
      </c>
      <c r="L31" s="116">
        <v>4</v>
      </c>
      <c r="M31" s="117">
        <v>112</v>
      </c>
      <c r="N31" s="77">
        <f t="shared" si="4"/>
        <v>46</v>
      </c>
    </row>
    <row r="32" spans="1:14" ht="18" customHeight="1">
      <c r="A32" s="227"/>
      <c r="B32" s="13" t="s">
        <v>148</v>
      </c>
      <c r="C32" s="32" t="s">
        <v>233</v>
      </c>
      <c r="D32" s="132">
        <v>48</v>
      </c>
      <c r="E32" s="132">
        <v>0</v>
      </c>
      <c r="F32" s="132">
        <v>1</v>
      </c>
      <c r="G32" s="114">
        <v>49</v>
      </c>
      <c r="H32" s="115">
        <v>97</v>
      </c>
      <c r="I32" s="116">
        <v>0</v>
      </c>
      <c r="J32" s="117">
        <v>97</v>
      </c>
      <c r="K32" s="115">
        <v>90</v>
      </c>
      <c r="L32" s="116">
        <v>0</v>
      </c>
      <c r="M32" s="117">
        <v>90</v>
      </c>
      <c r="N32" s="77">
        <f t="shared" si="4"/>
        <v>146</v>
      </c>
    </row>
    <row r="33" spans="1:14" ht="18" customHeight="1">
      <c r="A33" s="227"/>
      <c r="B33" s="13" t="s">
        <v>118</v>
      </c>
      <c r="C33" s="32" t="s">
        <v>34</v>
      </c>
      <c r="D33" s="132">
        <v>106</v>
      </c>
      <c r="E33" s="132">
        <v>0</v>
      </c>
      <c r="F33" s="132">
        <v>6</v>
      </c>
      <c r="G33" s="114">
        <v>112</v>
      </c>
      <c r="H33" s="115">
        <v>130</v>
      </c>
      <c r="I33" s="116">
        <v>0</v>
      </c>
      <c r="J33" s="117">
        <v>130</v>
      </c>
      <c r="K33" s="115">
        <v>261</v>
      </c>
      <c r="L33" s="116">
        <v>0</v>
      </c>
      <c r="M33" s="117">
        <v>261</v>
      </c>
      <c r="N33" s="77">
        <f t="shared" si="4"/>
        <v>242</v>
      </c>
    </row>
    <row r="34" spans="1:14" ht="18" customHeight="1">
      <c r="A34" s="227"/>
      <c r="B34" s="15" t="s">
        <v>148</v>
      </c>
      <c r="C34" s="34" t="s">
        <v>234</v>
      </c>
      <c r="D34" s="135">
        <v>168</v>
      </c>
      <c r="E34" s="135">
        <v>3</v>
      </c>
      <c r="F34" s="135">
        <v>1</v>
      </c>
      <c r="G34" s="127">
        <v>172</v>
      </c>
      <c r="H34" s="128">
        <v>52</v>
      </c>
      <c r="I34" s="129">
        <v>0</v>
      </c>
      <c r="J34" s="130">
        <v>52</v>
      </c>
      <c r="K34" s="128">
        <v>100</v>
      </c>
      <c r="L34" s="129">
        <v>0</v>
      </c>
      <c r="M34" s="130">
        <v>100</v>
      </c>
      <c r="N34" s="131">
        <f t="shared" si="4"/>
        <v>224</v>
      </c>
    </row>
    <row r="35" spans="1:14" ht="18" customHeight="1">
      <c r="A35" s="227"/>
      <c r="B35" s="13" t="s">
        <v>148</v>
      </c>
      <c r="C35" s="32" t="s">
        <v>235</v>
      </c>
      <c r="D35" s="132">
        <v>50</v>
      </c>
      <c r="E35" s="132">
        <v>0</v>
      </c>
      <c r="F35" s="132">
        <v>2</v>
      </c>
      <c r="G35" s="114">
        <v>52</v>
      </c>
      <c r="H35" s="115">
        <v>0</v>
      </c>
      <c r="I35" s="116">
        <v>0</v>
      </c>
      <c r="J35" s="117">
        <v>0</v>
      </c>
      <c r="K35" s="115">
        <v>0</v>
      </c>
      <c r="L35" s="116">
        <v>0</v>
      </c>
      <c r="M35" s="117">
        <v>0</v>
      </c>
      <c r="N35" s="77">
        <f t="shared" si="4"/>
        <v>52</v>
      </c>
    </row>
    <row r="36" spans="1:14" ht="18" customHeight="1">
      <c r="A36" s="227"/>
      <c r="B36" s="13" t="s">
        <v>148</v>
      </c>
      <c r="C36" s="32" t="s">
        <v>236</v>
      </c>
      <c r="D36" s="132">
        <v>41</v>
      </c>
      <c r="E36" s="132">
        <v>1</v>
      </c>
      <c r="F36" s="132">
        <v>4</v>
      </c>
      <c r="G36" s="114">
        <v>46</v>
      </c>
      <c r="H36" s="115">
        <v>0</v>
      </c>
      <c r="I36" s="116">
        <v>0</v>
      </c>
      <c r="J36" s="117">
        <v>0</v>
      </c>
      <c r="K36" s="115">
        <v>0</v>
      </c>
      <c r="L36" s="116">
        <v>0</v>
      </c>
      <c r="M36" s="117">
        <v>0</v>
      </c>
      <c r="N36" s="77">
        <f t="shared" si="4"/>
        <v>46</v>
      </c>
    </row>
    <row r="37" spans="1:14" ht="18" customHeight="1">
      <c r="A37" s="227"/>
      <c r="B37" s="13" t="s">
        <v>148</v>
      </c>
      <c r="C37" s="32" t="s">
        <v>237</v>
      </c>
      <c r="D37" s="132">
        <v>97</v>
      </c>
      <c r="E37" s="132">
        <v>0</v>
      </c>
      <c r="F37" s="132">
        <v>0</v>
      </c>
      <c r="G37" s="114">
        <v>97</v>
      </c>
      <c r="H37" s="115">
        <v>14</v>
      </c>
      <c r="I37" s="116">
        <v>1</v>
      </c>
      <c r="J37" s="117">
        <v>15</v>
      </c>
      <c r="K37" s="115">
        <v>69</v>
      </c>
      <c r="L37" s="116">
        <v>30</v>
      </c>
      <c r="M37" s="117">
        <v>99</v>
      </c>
      <c r="N37" s="77">
        <f t="shared" si="4"/>
        <v>112</v>
      </c>
    </row>
    <row r="38" spans="1:14" ht="18" customHeight="1">
      <c r="A38" s="227"/>
      <c r="B38" s="13" t="s">
        <v>148</v>
      </c>
      <c r="C38" s="32" t="s">
        <v>238</v>
      </c>
      <c r="D38" s="132">
        <v>98</v>
      </c>
      <c r="E38" s="132">
        <v>0</v>
      </c>
      <c r="F38" s="132">
        <v>0</v>
      </c>
      <c r="G38" s="114">
        <v>98</v>
      </c>
      <c r="H38" s="115">
        <v>0</v>
      </c>
      <c r="I38" s="116">
        <v>0</v>
      </c>
      <c r="J38" s="117">
        <v>0</v>
      </c>
      <c r="K38" s="115">
        <v>0</v>
      </c>
      <c r="L38" s="116">
        <v>0</v>
      </c>
      <c r="M38" s="117">
        <v>0</v>
      </c>
      <c r="N38" s="77">
        <f t="shared" si="4"/>
        <v>98</v>
      </c>
    </row>
    <row r="39" spans="1:14" ht="18" customHeight="1">
      <c r="A39" s="227"/>
      <c r="B39" s="13" t="s">
        <v>148</v>
      </c>
      <c r="C39" s="32" t="s">
        <v>239</v>
      </c>
      <c r="D39" s="132">
        <v>88</v>
      </c>
      <c r="E39" s="132">
        <v>0</v>
      </c>
      <c r="F39" s="132">
        <v>3</v>
      </c>
      <c r="G39" s="114">
        <v>91</v>
      </c>
      <c r="H39" s="115">
        <v>246</v>
      </c>
      <c r="I39" s="116">
        <v>0</v>
      </c>
      <c r="J39" s="117">
        <v>246</v>
      </c>
      <c r="K39" s="115">
        <v>471</v>
      </c>
      <c r="L39" s="116">
        <v>0</v>
      </c>
      <c r="M39" s="117">
        <v>471</v>
      </c>
      <c r="N39" s="77">
        <f t="shared" si="4"/>
        <v>337</v>
      </c>
    </row>
    <row r="40" spans="1:14" ht="18" customHeight="1">
      <c r="A40" s="227"/>
      <c r="B40" s="14" t="s">
        <v>118</v>
      </c>
      <c r="C40" s="33" t="s">
        <v>240</v>
      </c>
      <c r="D40" s="134">
        <v>32</v>
      </c>
      <c r="E40" s="134">
        <v>2</v>
      </c>
      <c r="F40" s="134">
        <v>0</v>
      </c>
      <c r="G40" s="120">
        <v>34</v>
      </c>
      <c r="H40" s="121">
        <v>139</v>
      </c>
      <c r="I40" s="122">
        <v>0</v>
      </c>
      <c r="J40" s="123">
        <v>139</v>
      </c>
      <c r="K40" s="121">
        <v>189</v>
      </c>
      <c r="L40" s="122">
        <v>0</v>
      </c>
      <c r="M40" s="123">
        <v>189</v>
      </c>
      <c r="N40" s="124">
        <f t="shared" si="4"/>
        <v>173</v>
      </c>
    </row>
    <row r="41" spans="1:14" ht="18" customHeight="1">
      <c r="A41" s="227"/>
      <c r="B41" s="13" t="s">
        <v>118</v>
      </c>
      <c r="C41" s="32" t="s">
        <v>241</v>
      </c>
      <c r="D41" s="132">
        <v>28</v>
      </c>
      <c r="E41" s="132">
        <v>1</v>
      </c>
      <c r="F41" s="132">
        <v>0</v>
      </c>
      <c r="G41" s="114">
        <v>29</v>
      </c>
      <c r="H41" s="115">
        <v>55</v>
      </c>
      <c r="I41" s="116">
        <v>53</v>
      </c>
      <c r="J41" s="117">
        <v>108</v>
      </c>
      <c r="K41" s="115">
        <v>262</v>
      </c>
      <c r="L41" s="116">
        <v>53</v>
      </c>
      <c r="M41" s="117">
        <v>315</v>
      </c>
      <c r="N41" s="77">
        <f t="shared" si="4"/>
        <v>137</v>
      </c>
    </row>
    <row r="42" spans="1:14" ht="31.5" customHeight="1">
      <c r="A42" s="227"/>
      <c r="B42" s="13" t="s">
        <v>148</v>
      </c>
      <c r="C42" s="48" t="s">
        <v>242</v>
      </c>
      <c r="D42" s="132">
        <v>98</v>
      </c>
      <c r="E42" s="132">
        <v>6</v>
      </c>
      <c r="F42" s="132">
        <v>0</v>
      </c>
      <c r="G42" s="114">
        <v>104</v>
      </c>
      <c r="H42" s="115">
        <v>71</v>
      </c>
      <c r="I42" s="116">
        <v>0</v>
      </c>
      <c r="J42" s="117">
        <v>71</v>
      </c>
      <c r="K42" s="115">
        <v>159</v>
      </c>
      <c r="L42" s="116">
        <v>0</v>
      </c>
      <c r="M42" s="117">
        <v>159</v>
      </c>
      <c r="N42" s="77">
        <f t="shared" si="4"/>
        <v>175</v>
      </c>
    </row>
    <row r="43" spans="1:14" ht="18" customHeight="1">
      <c r="A43" s="227"/>
      <c r="B43" s="13" t="s">
        <v>118</v>
      </c>
      <c r="C43" s="32" t="s">
        <v>243</v>
      </c>
      <c r="D43" s="132">
        <v>63</v>
      </c>
      <c r="E43" s="132">
        <v>1</v>
      </c>
      <c r="F43" s="132">
        <v>2</v>
      </c>
      <c r="G43" s="114">
        <v>66</v>
      </c>
      <c r="H43" s="115">
        <v>300</v>
      </c>
      <c r="I43" s="116">
        <v>0</v>
      </c>
      <c r="J43" s="117">
        <v>300</v>
      </c>
      <c r="K43" s="115">
        <v>718</v>
      </c>
      <c r="L43" s="116">
        <v>0</v>
      </c>
      <c r="M43" s="117">
        <v>718</v>
      </c>
      <c r="N43" s="77">
        <f t="shared" si="4"/>
        <v>366</v>
      </c>
    </row>
    <row r="44" spans="1:14" ht="18" customHeight="1">
      <c r="A44" s="227"/>
      <c r="B44" s="15" t="s">
        <v>118</v>
      </c>
      <c r="C44" s="34" t="s">
        <v>244</v>
      </c>
      <c r="D44" s="135">
        <v>141</v>
      </c>
      <c r="E44" s="135">
        <v>0</v>
      </c>
      <c r="F44" s="135">
        <v>19</v>
      </c>
      <c r="G44" s="127">
        <v>160</v>
      </c>
      <c r="H44" s="128">
        <v>347</v>
      </c>
      <c r="I44" s="129">
        <v>26</v>
      </c>
      <c r="J44" s="130">
        <v>373</v>
      </c>
      <c r="K44" s="128">
        <v>1277</v>
      </c>
      <c r="L44" s="129">
        <v>26</v>
      </c>
      <c r="M44" s="130">
        <v>1303</v>
      </c>
      <c r="N44" s="131">
        <f t="shared" si="4"/>
        <v>533</v>
      </c>
    </row>
    <row r="45" spans="1:14" ht="18" customHeight="1">
      <c r="A45" s="227"/>
      <c r="B45" s="13" t="s">
        <v>118</v>
      </c>
      <c r="C45" s="32" t="s">
        <v>212</v>
      </c>
      <c r="D45" s="132">
        <v>183</v>
      </c>
      <c r="E45" s="132">
        <v>1</v>
      </c>
      <c r="F45" s="132">
        <v>1</v>
      </c>
      <c r="G45" s="114">
        <v>185</v>
      </c>
      <c r="H45" s="115">
        <v>169</v>
      </c>
      <c r="I45" s="116">
        <v>0</v>
      </c>
      <c r="J45" s="117">
        <v>169</v>
      </c>
      <c r="K45" s="115">
        <v>271</v>
      </c>
      <c r="L45" s="116">
        <v>0</v>
      </c>
      <c r="M45" s="117">
        <v>271</v>
      </c>
      <c r="N45" s="77">
        <f t="shared" si="4"/>
        <v>354</v>
      </c>
    </row>
    <row r="46" spans="1:14" ht="18" customHeight="1">
      <c r="A46" s="228"/>
      <c r="B46" s="36" t="s">
        <v>120</v>
      </c>
      <c r="C46" s="37" t="s">
        <v>148</v>
      </c>
      <c r="D46" s="38">
        <f>SUM(D25:D45)</f>
        <v>1627</v>
      </c>
      <c r="E46" s="39">
        <f aca="true" t="shared" si="5" ref="E46:N46">SUM(E25:E45)</f>
        <v>19</v>
      </c>
      <c r="F46" s="38">
        <f t="shared" si="5"/>
        <v>43</v>
      </c>
      <c r="G46" s="40">
        <f t="shared" si="5"/>
        <v>1689</v>
      </c>
      <c r="H46" s="41">
        <f t="shared" si="5"/>
        <v>1866</v>
      </c>
      <c r="I46" s="42">
        <f t="shared" si="5"/>
        <v>162</v>
      </c>
      <c r="J46" s="43">
        <f t="shared" si="5"/>
        <v>2028</v>
      </c>
      <c r="K46" s="41">
        <f t="shared" si="5"/>
        <v>4951</v>
      </c>
      <c r="L46" s="38">
        <f t="shared" si="5"/>
        <v>195</v>
      </c>
      <c r="M46" s="43">
        <f t="shared" si="5"/>
        <v>5146</v>
      </c>
      <c r="N46" s="44">
        <f t="shared" si="5"/>
        <v>3717</v>
      </c>
    </row>
    <row r="47" spans="1:14" ht="18" customHeight="1">
      <c r="A47" s="229" t="s">
        <v>151</v>
      </c>
      <c r="B47" s="49" t="s">
        <v>118</v>
      </c>
      <c r="C47" s="46" t="s">
        <v>245</v>
      </c>
      <c r="D47" s="136">
        <v>15</v>
      </c>
      <c r="E47" s="136">
        <v>7</v>
      </c>
      <c r="F47" s="136">
        <v>1</v>
      </c>
      <c r="G47" s="137">
        <v>23</v>
      </c>
      <c r="H47" s="138">
        <v>150</v>
      </c>
      <c r="I47" s="139">
        <v>0</v>
      </c>
      <c r="J47" s="133">
        <v>150</v>
      </c>
      <c r="K47" s="138">
        <v>408</v>
      </c>
      <c r="L47" s="139">
        <v>0</v>
      </c>
      <c r="M47" s="133">
        <v>408</v>
      </c>
      <c r="N47" s="140">
        <f aca="true" t="shared" si="6" ref="N47:N61">SUM(G47,J47)</f>
        <v>173</v>
      </c>
    </row>
    <row r="48" spans="1:14" ht="18" customHeight="1">
      <c r="A48" s="230"/>
      <c r="B48" s="45" t="s">
        <v>118</v>
      </c>
      <c r="C48" s="32" t="s">
        <v>246</v>
      </c>
      <c r="D48" s="132">
        <v>7</v>
      </c>
      <c r="E48" s="132">
        <v>2</v>
      </c>
      <c r="F48" s="132">
        <v>0</v>
      </c>
      <c r="G48" s="114">
        <v>9</v>
      </c>
      <c r="H48" s="115">
        <v>202</v>
      </c>
      <c r="I48" s="116">
        <v>20</v>
      </c>
      <c r="J48" s="117">
        <v>222</v>
      </c>
      <c r="K48" s="115">
        <v>238</v>
      </c>
      <c r="L48" s="116">
        <v>50</v>
      </c>
      <c r="M48" s="117">
        <v>288</v>
      </c>
      <c r="N48" s="77">
        <f t="shared" si="6"/>
        <v>231</v>
      </c>
    </row>
    <row r="49" spans="1:14" ht="18" customHeight="1">
      <c r="A49" s="230"/>
      <c r="B49" s="45" t="s">
        <v>118</v>
      </c>
      <c r="C49" s="32" t="s">
        <v>247</v>
      </c>
      <c r="D49" s="132">
        <v>66</v>
      </c>
      <c r="E49" s="132">
        <v>1</v>
      </c>
      <c r="F49" s="132">
        <v>1</v>
      </c>
      <c r="G49" s="114">
        <v>68</v>
      </c>
      <c r="H49" s="115">
        <v>956</v>
      </c>
      <c r="I49" s="116">
        <v>42</v>
      </c>
      <c r="J49" s="117">
        <v>998</v>
      </c>
      <c r="K49" s="115">
        <v>1700</v>
      </c>
      <c r="L49" s="116">
        <v>58</v>
      </c>
      <c r="M49" s="117">
        <v>1758</v>
      </c>
      <c r="N49" s="77">
        <f t="shared" si="6"/>
        <v>1066</v>
      </c>
    </row>
    <row r="50" spans="1:14" ht="18" customHeight="1">
      <c r="A50" s="230"/>
      <c r="B50" s="45" t="s">
        <v>118</v>
      </c>
      <c r="C50" s="32" t="s">
        <v>248</v>
      </c>
      <c r="D50" s="132">
        <v>32</v>
      </c>
      <c r="E50" s="132">
        <v>6</v>
      </c>
      <c r="F50" s="132">
        <v>1</v>
      </c>
      <c r="G50" s="114">
        <v>39</v>
      </c>
      <c r="H50" s="115">
        <v>1564</v>
      </c>
      <c r="I50" s="116">
        <v>64</v>
      </c>
      <c r="J50" s="117">
        <v>1628</v>
      </c>
      <c r="K50" s="115">
        <v>2097</v>
      </c>
      <c r="L50" s="116">
        <v>123</v>
      </c>
      <c r="M50" s="117">
        <v>2220</v>
      </c>
      <c r="N50" s="77">
        <f t="shared" si="6"/>
        <v>1667</v>
      </c>
    </row>
    <row r="51" spans="1:14" ht="18" customHeight="1">
      <c r="A51" s="230"/>
      <c r="B51" s="45" t="s">
        <v>148</v>
      </c>
      <c r="C51" s="32" t="s">
        <v>249</v>
      </c>
      <c r="D51" s="132">
        <v>119</v>
      </c>
      <c r="E51" s="132">
        <v>2</v>
      </c>
      <c r="F51" s="132">
        <v>6</v>
      </c>
      <c r="G51" s="114">
        <v>127</v>
      </c>
      <c r="H51" s="115">
        <v>0</v>
      </c>
      <c r="I51" s="116">
        <v>0</v>
      </c>
      <c r="J51" s="117">
        <v>0</v>
      </c>
      <c r="K51" s="115">
        <v>0</v>
      </c>
      <c r="L51" s="116">
        <v>0</v>
      </c>
      <c r="M51" s="117">
        <v>0</v>
      </c>
      <c r="N51" s="77">
        <f t="shared" si="6"/>
        <v>127</v>
      </c>
    </row>
    <row r="52" spans="1:14" ht="18" customHeight="1">
      <c r="A52" s="230"/>
      <c r="B52" s="50" t="s">
        <v>148</v>
      </c>
      <c r="C52" s="33" t="s">
        <v>250</v>
      </c>
      <c r="D52" s="134">
        <v>29</v>
      </c>
      <c r="E52" s="134">
        <v>0</v>
      </c>
      <c r="F52" s="134">
        <v>3</v>
      </c>
      <c r="G52" s="120">
        <v>32</v>
      </c>
      <c r="H52" s="121">
        <v>0</v>
      </c>
      <c r="I52" s="122">
        <v>0</v>
      </c>
      <c r="J52" s="123">
        <v>0</v>
      </c>
      <c r="K52" s="121">
        <v>0</v>
      </c>
      <c r="L52" s="122">
        <v>0</v>
      </c>
      <c r="M52" s="123">
        <v>0</v>
      </c>
      <c r="N52" s="124">
        <f t="shared" si="6"/>
        <v>32</v>
      </c>
    </row>
    <row r="53" spans="1:14" ht="18" customHeight="1">
      <c r="A53" s="230"/>
      <c r="B53" s="45" t="s">
        <v>148</v>
      </c>
      <c r="C53" s="32" t="s">
        <v>251</v>
      </c>
      <c r="D53" s="132">
        <v>47</v>
      </c>
      <c r="E53" s="132">
        <v>2</v>
      </c>
      <c r="F53" s="132">
        <v>0</v>
      </c>
      <c r="G53" s="114">
        <v>49</v>
      </c>
      <c r="H53" s="115">
        <v>0</v>
      </c>
      <c r="I53" s="116">
        <v>0</v>
      </c>
      <c r="J53" s="117">
        <v>0</v>
      </c>
      <c r="K53" s="115">
        <v>0</v>
      </c>
      <c r="L53" s="116">
        <v>0</v>
      </c>
      <c r="M53" s="117">
        <v>0</v>
      </c>
      <c r="N53" s="77">
        <f t="shared" si="6"/>
        <v>49</v>
      </c>
    </row>
    <row r="54" spans="1:14" ht="18" customHeight="1">
      <c r="A54" s="230"/>
      <c r="B54" s="45" t="s">
        <v>148</v>
      </c>
      <c r="C54" s="32" t="s">
        <v>252</v>
      </c>
      <c r="D54" s="132">
        <v>26</v>
      </c>
      <c r="E54" s="132">
        <v>3</v>
      </c>
      <c r="F54" s="132">
        <v>2</v>
      </c>
      <c r="G54" s="114">
        <v>31</v>
      </c>
      <c r="H54" s="115">
        <v>0</v>
      </c>
      <c r="I54" s="116">
        <v>0</v>
      </c>
      <c r="J54" s="117">
        <v>0</v>
      </c>
      <c r="K54" s="115">
        <v>0</v>
      </c>
      <c r="L54" s="116">
        <v>0</v>
      </c>
      <c r="M54" s="117">
        <v>0</v>
      </c>
      <c r="N54" s="77">
        <f t="shared" si="6"/>
        <v>31</v>
      </c>
    </row>
    <row r="55" spans="1:14" ht="18" customHeight="1">
      <c r="A55" s="230"/>
      <c r="B55" s="45" t="s">
        <v>148</v>
      </c>
      <c r="C55" s="32" t="s">
        <v>253</v>
      </c>
      <c r="D55" s="132">
        <v>20</v>
      </c>
      <c r="E55" s="132">
        <v>4</v>
      </c>
      <c r="F55" s="132">
        <v>2</v>
      </c>
      <c r="G55" s="114">
        <v>26</v>
      </c>
      <c r="H55" s="115">
        <v>0</v>
      </c>
      <c r="I55" s="116">
        <v>0</v>
      </c>
      <c r="J55" s="117">
        <v>0</v>
      </c>
      <c r="K55" s="115">
        <v>0</v>
      </c>
      <c r="L55" s="116">
        <v>0</v>
      </c>
      <c r="M55" s="117">
        <v>0</v>
      </c>
      <c r="N55" s="77">
        <f t="shared" si="6"/>
        <v>26</v>
      </c>
    </row>
    <row r="56" spans="1:14" ht="18" customHeight="1">
      <c r="A56" s="230"/>
      <c r="B56" s="51" t="s">
        <v>148</v>
      </c>
      <c r="C56" s="34" t="s">
        <v>254</v>
      </c>
      <c r="D56" s="135">
        <v>14</v>
      </c>
      <c r="E56" s="135">
        <v>2</v>
      </c>
      <c r="F56" s="135">
        <v>0</v>
      </c>
      <c r="G56" s="127">
        <v>16</v>
      </c>
      <c r="H56" s="141">
        <v>0</v>
      </c>
      <c r="I56" s="129">
        <v>0</v>
      </c>
      <c r="J56" s="142">
        <v>0</v>
      </c>
      <c r="K56" s="128">
        <v>0</v>
      </c>
      <c r="L56" s="129">
        <v>0</v>
      </c>
      <c r="M56" s="130">
        <v>0</v>
      </c>
      <c r="N56" s="131">
        <f t="shared" si="6"/>
        <v>16</v>
      </c>
    </row>
    <row r="57" spans="1:14" ht="18" customHeight="1">
      <c r="A57" s="230"/>
      <c r="B57" s="50" t="s">
        <v>148</v>
      </c>
      <c r="C57" s="33" t="s">
        <v>255</v>
      </c>
      <c r="D57" s="134">
        <v>43</v>
      </c>
      <c r="E57" s="134">
        <v>0</v>
      </c>
      <c r="F57" s="134">
        <v>0</v>
      </c>
      <c r="G57" s="120">
        <v>43</v>
      </c>
      <c r="H57" s="143">
        <v>0</v>
      </c>
      <c r="I57" s="122">
        <v>0</v>
      </c>
      <c r="J57" s="144">
        <v>0</v>
      </c>
      <c r="K57" s="121">
        <v>0</v>
      </c>
      <c r="L57" s="122">
        <v>0</v>
      </c>
      <c r="M57" s="123">
        <v>0</v>
      </c>
      <c r="N57" s="124">
        <f t="shared" si="6"/>
        <v>43</v>
      </c>
    </row>
    <row r="58" spans="1:14" ht="18" customHeight="1">
      <c r="A58" s="230"/>
      <c r="B58" s="45" t="s">
        <v>118</v>
      </c>
      <c r="C58" s="32" t="s">
        <v>256</v>
      </c>
      <c r="D58" s="132">
        <v>102</v>
      </c>
      <c r="E58" s="132">
        <v>0</v>
      </c>
      <c r="F58" s="132">
        <v>0</v>
      </c>
      <c r="G58" s="114">
        <v>102</v>
      </c>
      <c r="H58" s="145">
        <v>234</v>
      </c>
      <c r="I58" s="116">
        <v>0</v>
      </c>
      <c r="J58" s="146">
        <v>234</v>
      </c>
      <c r="K58" s="115">
        <v>344</v>
      </c>
      <c r="L58" s="116">
        <v>0</v>
      </c>
      <c r="M58" s="117">
        <v>344</v>
      </c>
      <c r="N58" s="77">
        <f t="shared" si="6"/>
        <v>336</v>
      </c>
    </row>
    <row r="59" spans="1:14" ht="18" customHeight="1">
      <c r="A59" s="230"/>
      <c r="B59" s="45" t="s">
        <v>118</v>
      </c>
      <c r="C59" s="32" t="s">
        <v>257</v>
      </c>
      <c r="D59" s="132">
        <v>36</v>
      </c>
      <c r="E59" s="132">
        <v>1</v>
      </c>
      <c r="F59" s="132">
        <v>1</v>
      </c>
      <c r="G59" s="114">
        <v>38</v>
      </c>
      <c r="H59" s="145">
        <v>91</v>
      </c>
      <c r="I59" s="116">
        <v>0</v>
      </c>
      <c r="J59" s="146">
        <v>91</v>
      </c>
      <c r="K59" s="115">
        <v>195</v>
      </c>
      <c r="L59" s="116">
        <v>0</v>
      </c>
      <c r="M59" s="117">
        <v>195</v>
      </c>
      <c r="N59" s="77">
        <f t="shared" si="6"/>
        <v>129</v>
      </c>
    </row>
    <row r="60" spans="1:14" ht="18" customHeight="1">
      <c r="A60" s="230"/>
      <c r="B60" s="45" t="s">
        <v>148</v>
      </c>
      <c r="C60" s="32" t="s">
        <v>258</v>
      </c>
      <c r="D60" s="132">
        <v>15</v>
      </c>
      <c r="E60" s="132">
        <v>0</v>
      </c>
      <c r="F60" s="132">
        <v>0</v>
      </c>
      <c r="G60" s="114">
        <v>15</v>
      </c>
      <c r="H60" s="145">
        <v>72</v>
      </c>
      <c r="I60" s="116">
        <v>0</v>
      </c>
      <c r="J60" s="146">
        <v>72</v>
      </c>
      <c r="K60" s="115">
        <v>40</v>
      </c>
      <c r="L60" s="116">
        <v>0</v>
      </c>
      <c r="M60" s="117">
        <v>40</v>
      </c>
      <c r="N60" s="77">
        <f t="shared" si="6"/>
        <v>87</v>
      </c>
    </row>
    <row r="61" spans="1:14" ht="18" customHeight="1">
      <c r="A61" s="231"/>
      <c r="B61" s="21" t="s">
        <v>118</v>
      </c>
      <c r="C61" s="35" t="s">
        <v>259</v>
      </c>
      <c r="D61" s="147">
        <v>10</v>
      </c>
      <c r="E61" s="147">
        <v>1</v>
      </c>
      <c r="F61" s="147">
        <v>2</v>
      </c>
      <c r="G61" s="148">
        <v>13</v>
      </c>
      <c r="H61" s="149">
        <v>68</v>
      </c>
      <c r="I61" s="150">
        <v>0</v>
      </c>
      <c r="J61" s="151">
        <v>68</v>
      </c>
      <c r="K61" s="152">
        <v>61</v>
      </c>
      <c r="L61" s="150">
        <v>52</v>
      </c>
      <c r="M61" s="153">
        <v>113</v>
      </c>
      <c r="N61" s="154">
        <f t="shared" si="6"/>
        <v>81</v>
      </c>
    </row>
    <row r="62" spans="1:14" ht="18" customHeight="1">
      <c r="A62" s="232" t="s">
        <v>152</v>
      </c>
      <c r="B62" s="232"/>
      <c r="C62" s="99" t="s">
        <v>32</v>
      </c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</row>
    <row r="63" spans="1:14" ht="18" customHeight="1">
      <c r="A63" s="12" t="s">
        <v>148</v>
      </c>
      <c r="B63" s="23" t="s">
        <v>26</v>
      </c>
      <c r="C63" s="99" t="s">
        <v>116</v>
      </c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</row>
    <row r="64" spans="1:14" ht="18" customHeight="1">
      <c r="A64" s="12" t="s">
        <v>148</v>
      </c>
      <c r="B64" s="23" t="s">
        <v>27</v>
      </c>
      <c r="C64" s="99" t="s">
        <v>117</v>
      </c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</row>
    <row r="65" spans="1:14" ht="18" customHeight="1">
      <c r="A65" s="12" t="s">
        <v>148</v>
      </c>
      <c r="B65" s="23" t="s">
        <v>28</v>
      </c>
      <c r="C65" s="99" t="s">
        <v>29</v>
      </c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</row>
    <row r="66" spans="1:14" ht="9" customHeight="1">
      <c r="A66" s="16" t="s">
        <v>148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31.5" customHeight="1">
      <c r="A67" s="218" t="s">
        <v>5</v>
      </c>
      <c r="B67" s="219"/>
      <c r="C67" s="220"/>
      <c r="D67" s="212" t="s">
        <v>203</v>
      </c>
      <c r="E67" s="213"/>
      <c r="F67" s="213"/>
      <c r="G67" s="214"/>
      <c r="H67" s="209" t="s">
        <v>204</v>
      </c>
      <c r="I67" s="210"/>
      <c r="J67" s="211"/>
      <c r="K67" s="209" t="s">
        <v>205</v>
      </c>
      <c r="L67" s="210"/>
      <c r="M67" s="211"/>
      <c r="N67" s="2" t="s">
        <v>206</v>
      </c>
    </row>
    <row r="68" spans="1:14" ht="32.25" customHeight="1">
      <c r="A68" s="221"/>
      <c r="B68" s="222"/>
      <c r="C68" s="223"/>
      <c r="D68" s="4" t="s">
        <v>207</v>
      </c>
      <c r="E68" s="10" t="s">
        <v>208</v>
      </c>
      <c r="F68" s="10" t="s">
        <v>209</v>
      </c>
      <c r="G68" s="9" t="s">
        <v>210</v>
      </c>
      <c r="H68" s="11" t="s">
        <v>207</v>
      </c>
      <c r="I68" s="10" t="s">
        <v>208</v>
      </c>
      <c r="J68" s="8" t="s">
        <v>210</v>
      </c>
      <c r="K68" s="11" t="s">
        <v>207</v>
      </c>
      <c r="L68" s="10" t="s">
        <v>208</v>
      </c>
      <c r="M68" s="8" t="s">
        <v>210</v>
      </c>
      <c r="N68" s="3" t="s">
        <v>210</v>
      </c>
    </row>
    <row r="69" spans="1:14" ht="18" customHeight="1">
      <c r="A69" s="215" t="s">
        <v>151</v>
      </c>
      <c r="B69" s="14" t="s">
        <v>118</v>
      </c>
      <c r="C69" s="33" t="s">
        <v>153</v>
      </c>
      <c r="D69" s="134">
        <v>8</v>
      </c>
      <c r="E69" s="134">
        <v>2</v>
      </c>
      <c r="F69" s="134">
        <v>1</v>
      </c>
      <c r="G69" s="120">
        <v>11</v>
      </c>
      <c r="H69" s="143">
        <v>72</v>
      </c>
      <c r="I69" s="122">
        <v>0</v>
      </c>
      <c r="J69" s="144">
        <v>72</v>
      </c>
      <c r="K69" s="121">
        <v>100</v>
      </c>
      <c r="L69" s="122">
        <v>0</v>
      </c>
      <c r="M69" s="123">
        <v>100</v>
      </c>
      <c r="N69" s="124">
        <f aca="true" t="shared" si="7" ref="N69:N85">SUM(G69,J69)</f>
        <v>83</v>
      </c>
    </row>
    <row r="70" spans="1:14" ht="18" customHeight="1">
      <c r="A70" s="216"/>
      <c r="B70" s="13" t="s">
        <v>148</v>
      </c>
      <c r="C70" s="32" t="s">
        <v>154</v>
      </c>
      <c r="D70" s="132">
        <v>255</v>
      </c>
      <c r="E70" s="132">
        <v>0</v>
      </c>
      <c r="F70" s="132">
        <v>0</v>
      </c>
      <c r="G70" s="114">
        <v>255</v>
      </c>
      <c r="H70" s="145">
        <v>0</v>
      </c>
      <c r="I70" s="116">
        <v>0</v>
      </c>
      <c r="J70" s="146">
        <v>0</v>
      </c>
      <c r="K70" s="115">
        <v>0</v>
      </c>
      <c r="L70" s="116">
        <v>0</v>
      </c>
      <c r="M70" s="117">
        <v>0</v>
      </c>
      <c r="N70" s="77">
        <f t="shared" si="7"/>
        <v>255</v>
      </c>
    </row>
    <row r="71" spans="1:14" ht="18" customHeight="1">
      <c r="A71" s="216"/>
      <c r="B71" s="13" t="s">
        <v>148</v>
      </c>
      <c r="C71" s="32" t="s">
        <v>155</v>
      </c>
      <c r="D71" s="132">
        <v>102</v>
      </c>
      <c r="E71" s="132">
        <v>0</v>
      </c>
      <c r="F71" s="132">
        <v>0</v>
      </c>
      <c r="G71" s="114">
        <v>102</v>
      </c>
      <c r="H71" s="145">
        <v>0</v>
      </c>
      <c r="I71" s="116">
        <v>0</v>
      </c>
      <c r="J71" s="146">
        <v>0</v>
      </c>
      <c r="K71" s="115">
        <v>0</v>
      </c>
      <c r="L71" s="116">
        <v>0</v>
      </c>
      <c r="M71" s="117">
        <v>0</v>
      </c>
      <c r="N71" s="77">
        <f t="shared" si="7"/>
        <v>102</v>
      </c>
    </row>
    <row r="72" spans="1:14" ht="18" customHeight="1">
      <c r="A72" s="216"/>
      <c r="B72" s="13" t="s">
        <v>148</v>
      </c>
      <c r="C72" s="32" t="s">
        <v>156</v>
      </c>
      <c r="D72" s="132">
        <v>39</v>
      </c>
      <c r="E72" s="132">
        <v>0</v>
      </c>
      <c r="F72" s="132">
        <v>0</v>
      </c>
      <c r="G72" s="114">
        <v>39</v>
      </c>
      <c r="H72" s="145">
        <v>83</v>
      </c>
      <c r="I72" s="116">
        <v>0</v>
      </c>
      <c r="J72" s="146">
        <v>83</v>
      </c>
      <c r="K72" s="115">
        <v>97</v>
      </c>
      <c r="L72" s="116">
        <v>0</v>
      </c>
      <c r="M72" s="117">
        <v>97</v>
      </c>
      <c r="N72" s="77">
        <f t="shared" si="7"/>
        <v>122</v>
      </c>
    </row>
    <row r="73" spans="1:14" ht="18" customHeight="1">
      <c r="A73" s="216"/>
      <c r="B73" s="13" t="s">
        <v>118</v>
      </c>
      <c r="C73" s="32" t="s">
        <v>157</v>
      </c>
      <c r="D73" s="132">
        <v>37</v>
      </c>
      <c r="E73" s="132">
        <v>0</v>
      </c>
      <c r="F73" s="132">
        <v>1</v>
      </c>
      <c r="G73" s="114">
        <v>38</v>
      </c>
      <c r="H73" s="145">
        <v>118</v>
      </c>
      <c r="I73" s="116">
        <v>0</v>
      </c>
      <c r="J73" s="146">
        <v>118</v>
      </c>
      <c r="K73" s="115">
        <v>312</v>
      </c>
      <c r="L73" s="116">
        <v>0</v>
      </c>
      <c r="M73" s="117">
        <v>312</v>
      </c>
      <c r="N73" s="77">
        <f t="shared" si="7"/>
        <v>156</v>
      </c>
    </row>
    <row r="74" spans="1:14" ht="18" customHeight="1">
      <c r="A74" s="216"/>
      <c r="B74" s="14" t="s">
        <v>148</v>
      </c>
      <c r="C74" s="33" t="s">
        <v>158</v>
      </c>
      <c r="D74" s="134">
        <v>80</v>
      </c>
      <c r="E74" s="134">
        <v>5</v>
      </c>
      <c r="F74" s="134">
        <v>3</v>
      </c>
      <c r="G74" s="120">
        <v>88</v>
      </c>
      <c r="H74" s="143">
        <v>0</v>
      </c>
      <c r="I74" s="122">
        <v>0</v>
      </c>
      <c r="J74" s="144">
        <v>0</v>
      </c>
      <c r="K74" s="121">
        <v>0</v>
      </c>
      <c r="L74" s="122">
        <v>0</v>
      </c>
      <c r="M74" s="123">
        <v>0</v>
      </c>
      <c r="N74" s="124">
        <f t="shared" si="7"/>
        <v>88</v>
      </c>
    </row>
    <row r="75" spans="1:14" ht="18" customHeight="1">
      <c r="A75" s="216"/>
      <c r="B75" s="13" t="s">
        <v>118</v>
      </c>
      <c r="C75" s="32" t="s">
        <v>159</v>
      </c>
      <c r="D75" s="132">
        <v>9</v>
      </c>
      <c r="E75" s="132">
        <v>5</v>
      </c>
      <c r="F75" s="132">
        <v>3</v>
      </c>
      <c r="G75" s="114">
        <v>17</v>
      </c>
      <c r="H75" s="145">
        <v>37</v>
      </c>
      <c r="I75" s="116">
        <v>0</v>
      </c>
      <c r="J75" s="146">
        <v>37</v>
      </c>
      <c r="K75" s="115">
        <v>104</v>
      </c>
      <c r="L75" s="116">
        <v>0</v>
      </c>
      <c r="M75" s="117">
        <v>104</v>
      </c>
      <c r="N75" s="77">
        <f t="shared" si="7"/>
        <v>54</v>
      </c>
    </row>
    <row r="76" spans="1:14" ht="18" customHeight="1">
      <c r="A76" s="216"/>
      <c r="B76" s="13" t="s">
        <v>148</v>
      </c>
      <c r="C76" s="32" t="s">
        <v>160</v>
      </c>
      <c r="D76" s="132">
        <v>15</v>
      </c>
      <c r="E76" s="132">
        <v>2</v>
      </c>
      <c r="F76" s="132">
        <v>0</v>
      </c>
      <c r="G76" s="114">
        <v>17</v>
      </c>
      <c r="H76" s="145">
        <v>0</v>
      </c>
      <c r="I76" s="116">
        <v>0</v>
      </c>
      <c r="J76" s="146">
        <v>0</v>
      </c>
      <c r="K76" s="115">
        <v>0</v>
      </c>
      <c r="L76" s="116">
        <v>0</v>
      </c>
      <c r="M76" s="117">
        <v>0</v>
      </c>
      <c r="N76" s="77">
        <f t="shared" si="7"/>
        <v>17</v>
      </c>
    </row>
    <row r="77" spans="1:14" ht="18" customHeight="1">
      <c r="A77" s="216"/>
      <c r="B77" s="13" t="s">
        <v>148</v>
      </c>
      <c r="C77" s="32" t="s">
        <v>161</v>
      </c>
      <c r="D77" s="132">
        <v>13</v>
      </c>
      <c r="E77" s="132">
        <v>2</v>
      </c>
      <c r="F77" s="132">
        <v>3</v>
      </c>
      <c r="G77" s="114">
        <v>18</v>
      </c>
      <c r="H77" s="145">
        <v>0</v>
      </c>
      <c r="I77" s="116">
        <v>0</v>
      </c>
      <c r="J77" s="146">
        <v>0</v>
      </c>
      <c r="K77" s="115">
        <v>0</v>
      </c>
      <c r="L77" s="116">
        <v>0</v>
      </c>
      <c r="M77" s="117">
        <v>0</v>
      </c>
      <c r="N77" s="77">
        <f t="shared" si="7"/>
        <v>18</v>
      </c>
    </row>
    <row r="78" spans="1:14" ht="18" customHeight="1">
      <c r="A78" s="216"/>
      <c r="B78" s="15" t="s">
        <v>148</v>
      </c>
      <c r="C78" s="34" t="s">
        <v>162</v>
      </c>
      <c r="D78" s="135">
        <v>87</v>
      </c>
      <c r="E78" s="135">
        <v>1</v>
      </c>
      <c r="F78" s="135">
        <v>2</v>
      </c>
      <c r="G78" s="127">
        <v>90</v>
      </c>
      <c r="H78" s="141">
        <v>226</v>
      </c>
      <c r="I78" s="129">
        <v>7</v>
      </c>
      <c r="J78" s="142">
        <v>233</v>
      </c>
      <c r="K78" s="128">
        <v>217</v>
      </c>
      <c r="L78" s="129">
        <v>20</v>
      </c>
      <c r="M78" s="130">
        <v>237</v>
      </c>
      <c r="N78" s="131">
        <f t="shared" si="7"/>
        <v>323</v>
      </c>
    </row>
    <row r="79" spans="1:14" ht="18" customHeight="1">
      <c r="A79" s="216"/>
      <c r="B79" s="14" t="s">
        <v>148</v>
      </c>
      <c r="C79" s="33" t="s">
        <v>163</v>
      </c>
      <c r="D79" s="134">
        <v>5</v>
      </c>
      <c r="E79" s="134">
        <v>1</v>
      </c>
      <c r="F79" s="134">
        <v>0</v>
      </c>
      <c r="G79" s="120">
        <v>6</v>
      </c>
      <c r="H79" s="143">
        <v>0</v>
      </c>
      <c r="I79" s="122">
        <v>0</v>
      </c>
      <c r="J79" s="144">
        <v>0</v>
      </c>
      <c r="K79" s="121">
        <v>0</v>
      </c>
      <c r="L79" s="122">
        <v>0</v>
      </c>
      <c r="M79" s="123">
        <v>0</v>
      </c>
      <c r="N79" s="124">
        <f t="shared" si="7"/>
        <v>6</v>
      </c>
    </row>
    <row r="80" spans="1:14" ht="18" customHeight="1">
      <c r="A80" s="216"/>
      <c r="B80" s="13" t="s">
        <v>148</v>
      </c>
      <c r="C80" s="32" t="s">
        <v>164</v>
      </c>
      <c r="D80" s="132">
        <v>46</v>
      </c>
      <c r="E80" s="132">
        <v>0</v>
      </c>
      <c r="F80" s="132">
        <v>0</v>
      </c>
      <c r="G80" s="114">
        <v>46</v>
      </c>
      <c r="H80" s="145">
        <v>0</v>
      </c>
      <c r="I80" s="116">
        <v>0</v>
      </c>
      <c r="J80" s="146">
        <v>0</v>
      </c>
      <c r="K80" s="115">
        <v>0</v>
      </c>
      <c r="L80" s="116">
        <v>0</v>
      </c>
      <c r="M80" s="117">
        <v>0</v>
      </c>
      <c r="N80" s="77">
        <f t="shared" si="7"/>
        <v>46</v>
      </c>
    </row>
    <row r="81" spans="1:14" ht="18" customHeight="1">
      <c r="A81" s="216"/>
      <c r="B81" s="13" t="s">
        <v>118</v>
      </c>
      <c r="C81" s="32" t="s">
        <v>165</v>
      </c>
      <c r="D81" s="132">
        <v>83</v>
      </c>
      <c r="E81" s="132">
        <v>1</v>
      </c>
      <c r="F81" s="132">
        <v>0</v>
      </c>
      <c r="G81" s="114">
        <v>84</v>
      </c>
      <c r="H81" s="145">
        <v>236</v>
      </c>
      <c r="I81" s="116">
        <v>0</v>
      </c>
      <c r="J81" s="146">
        <v>236</v>
      </c>
      <c r="K81" s="115">
        <v>352</v>
      </c>
      <c r="L81" s="116">
        <v>30</v>
      </c>
      <c r="M81" s="117">
        <v>382</v>
      </c>
      <c r="N81" s="77">
        <f t="shared" si="7"/>
        <v>320</v>
      </c>
    </row>
    <row r="82" spans="1:14" ht="18" customHeight="1">
      <c r="A82" s="216"/>
      <c r="B82" s="13" t="s">
        <v>148</v>
      </c>
      <c r="C82" s="32" t="s">
        <v>166</v>
      </c>
      <c r="D82" s="132">
        <v>86</v>
      </c>
      <c r="E82" s="132">
        <v>3</v>
      </c>
      <c r="F82" s="132">
        <v>4</v>
      </c>
      <c r="G82" s="114">
        <v>93</v>
      </c>
      <c r="H82" s="145">
        <v>0</v>
      </c>
      <c r="I82" s="116">
        <v>0</v>
      </c>
      <c r="J82" s="146">
        <v>0</v>
      </c>
      <c r="K82" s="115">
        <v>0</v>
      </c>
      <c r="L82" s="116">
        <v>0</v>
      </c>
      <c r="M82" s="117">
        <v>0</v>
      </c>
      <c r="N82" s="77">
        <f t="shared" si="7"/>
        <v>93</v>
      </c>
    </row>
    <row r="83" spans="1:14" ht="18" customHeight="1">
      <c r="A83" s="216"/>
      <c r="B83" s="15" t="s">
        <v>118</v>
      </c>
      <c r="C83" s="34" t="s">
        <v>167</v>
      </c>
      <c r="D83" s="135">
        <v>12</v>
      </c>
      <c r="E83" s="135">
        <v>1</v>
      </c>
      <c r="F83" s="135">
        <v>1</v>
      </c>
      <c r="G83" s="127">
        <v>14</v>
      </c>
      <c r="H83" s="141">
        <v>122</v>
      </c>
      <c r="I83" s="129">
        <v>0</v>
      </c>
      <c r="J83" s="142">
        <v>122</v>
      </c>
      <c r="K83" s="128">
        <v>330</v>
      </c>
      <c r="L83" s="129">
        <v>0</v>
      </c>
      <c r="M83" s="130">
        <v>330</v>
      </c>
      <c r="N83" s="131">
        <f t="shared" si="7"/>
        <v>136</v>
      </c>
    </row>
    <row r="84" spans="1:14" ht="18" customHeight="1">
      <c r="A84" s="216"/>
      <c r="B84" s="14" t="s">
        <v>148</v>
      </c>
      <c r="C84" s="33" t="s">
        <v>168</v>
      </c>
      <c r="D84" s="134">
        <v>2</v>
      </c>
      <c r="E84" s="134">
        <v>1</v>
      </c>
      <c r="F84" s="134">
        <v>0</v>
      </c>
      <c r="G84" s="120">
        <v>3</v>
      </c>
      <c r="H84" s="143">
        <v>172</v>
      </c>
      <c r="I84" s="122">
        <v>0</v>
      </c>
      <c r="J84" s="144">
        <v>172</v>
      </c>
      <c r="K84" s="121">
        <v>228</v>
      </c>
      <c r="L84" s="122">
        <v>0</v>
      </c>
      <c r="M84" s="123">
        <v>228</v>
      </c>
      <c r="N84" s="124">
        <f t="shared" si="7"/>
        <v>175</v>
      </c>
    </row>
    <row r="85" spans="1:14" ht="18" customHeight="1">
      <c r="A85" s="216"/>
      <c r="B85" s="21" t="s">
        <v>148</v>
      </c>
      <c r="C85" s="35" t="s">
        <v>169</v>
      </c>
      <c r="D85" s="147">
        <v>71</v>
      </c>
      <c r="E85" s="147">
        <v>0</v>
      </c>
      <c r="F85" s="147">
        <v>0</v>
      </c>
      <c r="G85" s="148">
        <v>71</v>
      </c>
      <c r="H85" s="149">
        <v>0</v>
      </c>
      <c r="I85" s="150">
        <v>0</v>
      </c>
      <c r="J85" s="151">
        <v>0</v>
      </c>
      <c r="K85" s="152">
        <v>0</v>
      </c>
      <c r="L85" s="150">
        <v>0</v>
      </c>
      <c r="M85" s="153">
        <v>0</v>
      </c>
      <c r="N85" s="154">
        <f t="shared" si="7"/>
        <v>71</v>
      </c>
    </row>
    <row r="86" spans="1:14" ht="18" customHeight="1">
      <c r="A86" s="217"/>
      <c r="B86" s="36" t="s">
        <v>120</v>
      </c>
      <c r="C86" s="37" t="s">
        <v>148</v>
      </c>
      <c r="D86" s="40">
        <f>SUM(D47:D61,D69:D85)</f>
        <v>1531</v>
      </c>
      <c r="E86" s="38">
        <f aca="true" t="shared" si="8" ref="E86:N86">SUM(E47:E61,E69:E85)</f>
        <v>55</v>
      </c>
      <c r="F86" s="39">
        <f t="shared" si="8"/>
        <v>37</v>
      </c>
      <c r="G86" s="38">
        <f t="shared" si="8"/>
        <v>1623</v>
      </c>
      <c r="H86" s="60">
        <f t="shared" si="8"/>
        <v>4403</v>
      </c>
      <c r="I86" s="39">
        <f t="shared" si="8"/>
        <v>133</v>
      </c>
      <c r="J86" s="61">
        <f t="shared" si="8"/>
        <v>4536</v>
      </c>
      <c r="K86" s="60">
        <f t="shared" si="8"/>
        <v>6823</v>
      </c>
      <c r="L86" s="39">
        <f t="shared" si="8"/>
        <v>333</v>
      </c>
      <c r="M86" s="61">
        <f t="shared" si="8"/>
        <v>7156</v>
      </c>
      <c r="N86" s="44">
        <f t="shared" si="8"/>
        <v>6159</v>
      </c>
    </row>
    <row r="87" spans="1:14" ht="18" customHeight="1">
      <c r="A87" s="224" t="s">
        <v>170</v>
      </c>
      <c r="B87" s="49" t="s">
        <v>118</v>
      </c>
      <c r="C87" s="46" t="s">
        <v>260</v>
      </c>
      <c r="D87" s="155">
        <v>365</v>
      </c>
      <c r="E87" s="136">
        <v>12</v>
      </c>
      <c r="F87" s="136">
        <v>7</v>
      </c>
      <c r="G87" s="156">
        <v>384</v>
      </c>
      <c r="H87" s="157">
        <v>803</v>
      </c>
      <c r="I87" s="139">
        <v>34</v>
      </c>
      <c r="J87" s="158">
        <v>837</v>
      </c>
      <c r="K87" s="138">
        <v>1768</v>
      </c>
      <c r="L87" s="139">
        <v>196</v>
      </c>
      <c r="M87" s="133">
        <v>1964</v>
      </c>
      <c r="N87" s="140">
        <f aca="true" t="shared" si="9" ref="N87:N118">SUM(G87,J87)</f>
        <v>1221</v>
      </c>
    </row>
    <row r="88" spans="1:14" ht="18" customHeight="1">
      <c r="A88" s="225"/>
      <c r="B88" s="13" t="s">
        <v>118</v>
      </c>
      <c r="C88" s="32" t="s">
        <v>261</v>
      </c>
      <c r="D88" s="159">
        <v>48</v>
      </c>
      <c r="E88" s="132">
        <v>0</v>
      </c>
      <c r="F88" s="132">
        <v>0</v>
      </c>
      <c r="G88" s="111">
        <v>48</v>
      </c>
      <c r="H88" s="145">
        <v>34</v>
      </c>
      <c r="I88" s="116">
        <v>3</v>
      </c>
      <c r="J88" s="146">
        <v>37</v>
      </c>
      <c r="K88" s="115">
        <v>71</v>
      </c>
      <c r="L88" s="116">
        <v>7</v>
      </c>
      <c r="M88" s="117">
        <v>78</v>
      </c>
      <c r="N88" s="77">
        <f t="shared" si="9"/>
        <v>85</v>
      </c>
    </row>
    <row r="89" spans="1:14" ht="18" customHeight="1">
      <c r="A89" s="225"/>
      <c r="B89" s="13" t="s">
        <v>118</v>
      </c>
      <c r="C89" s="32" t="s">
        <v>262</v>
      </c>
      <c r="D89" s="159">
        <v>85</v>
      </c>
      <c r="E89" s="132">
        <v>1</v>
      </c>
      <c r="F89" s="132">
        <v>1</v>
      </c>
      <c r="G89" s="111">
        <v>87</v>
      </c>
      <c r="H89" s="145">
        <v>86</v>
      </c>
      <c r="I89" s="116">
        <v>0</v>
      </c>
      <c r="J89" s="146">
        <v>86</v>
      </c>
      <c r="K89" s="115">
        <v>188</v>
      </c>
      <c r="L89" s="116">
        <v>7</v>
      </c>
      <c r="M89" s="117">
        <v>195</v>
      </c>
      <c r="N89" s="77">
        <f t="shared" si="9"/>
        <v>173</v>
      </c>
    </row>
    <row r="90" spans="1:14" ht="18" customHeight="1">
      <c r="A90" s="225"/>
      <c r="B90" s="13" t="s">
        <v>118</v>
      </c>
      <c r="C90" s="32" t="s">
        <v>263</v>
      </c>
      <c r="D90" s="159">
        <v>98</v>
      </c>
      <c r="E90" s="132">
        <v>1</v>
      </c>
      <c r="F90" s="132">
        <v>0</v>
      </c>
      <c r="G90" s="111">
        <v>99</v>
      </c>
      <c r="H90" s="145">
        <v>277</v>
      </c>
      <c r="I90" s="116">
        <v>0</v>
      </c>
      <c r="J90" s="146">
        <v>277</v>
      </c>
      <c r="K90" s="115">
        <v>308</v>
      </c>
      <c r="L90" s="116">
        <v>0</v>
      </c>
      <c r="M90" s="117">
        <v>308</v>
      </c>
      <c r="N90" s="77">
        <f t="shared" si="9"/>
        <v>376</v>
      </c>
    </row>
    <row r="91" spans="1:14" ht="18" customHeight="1">
      <c r="A91" s="225"/>
      <c r="B91" s="13" t="s">
        <v>118</v>
      </c>
      <c r="C91" s="32" t="s">
        <v>264</v>
      </c>
      <c r="D91" s="159">
        <v>74</v>
      </c>
      <c r="E91" s="132">
        <v>1</v>
      </c>
      <c r="F91" s="132">
        <v>4</v>
      </c>
      <c r="G91" s="111">
        <v>79</v>
      </c>
      <c r="H91" s="145">
        <v>319</v>
      </c>
      <c r="I91" s="116">
        <v>24</v>
      </c>
      <c r="J91" s="146">
        <v>343</v>
      </c>
      <c r="K91" s="115">
        <v>840</v>
      </c>
      <c r="L91" s="116">
        <v>105</v>
      </c>
      <c r="M91" s="117">
        <v>945</v>
      </c>
      <c r="N91" s="77">
        <f t="shared" si="9"/>
        <v>422</v>
      </c>
    </row>
    <row r="92" spans="1:14" ht="18" customHeight="1">
      <c r="A92" s="225"/>
      <c r="B92" s="14" t="s">
        <v>118</v>
      </c>
      <c r="C92" s="33" t="s">
        <v>265</v>
      </c>
      <c r="D92" s="160">
        <v>47</v>
      </c>
      <c r="E92" s="134">
        <v>1</v>
      </c>
      <c r="F92" s="134">
        <v>0</v>
      </c>
      <c r="G92" s="118">
        <v>48</v>
      </c>
      <c r="H92" s="143">
        <v>110</v>
      </c>
      <c r="I92" s="122">
        <v>6</v>
      </c>
      <c r="J92" s="144">
        <v>116</v>
      </c>
      <c r="K92" s="121">
        <v>143</v>
      </c>
      <c r="L92" s="122">
        <v>10</v>
      </c>
      <c r="M92" s="123">
        <v>153</v>
      </c>
      <c r="N92" s="124">
        <f t="shared" si="9"/>
        <v>164</v>
      </c>
    </row>
    <row r="93" spans="1:14" ht="18" customHeight="1">
      <c r="A93" s="225"/>
      <c r="B93" s="13" t="s">
        <v>118</v>
      </c>
      <c r="C93" s="32" t="s">
        <v>266</v>
      </c>
      <c r="D93" s="159">
        <v>77</v>
      </c>
      <c r="E93" s="132">
        <v>3</v>
      </c>
      <c r="F93" s="132">
        <v>3</v>
      </c>
      <c r="G93" s="111">
        <v>83</v>
      </c>
      <c r="H93" s="145">
        <v>295</v>
      </c>
      <c r="I93" s="116">
        <v>2</v>
      </c>
      <c r="J93" s="146">
        <v>297</v>
      </c>
      <c r="K93" s="115">
        <v>377</v>
      </c>
      <c r="L93" s="116">
        <v>27</v>
      </c>
      <c r="M93" s="117">
        <v>404</v>
      </c>
      <c r="N93" s="77">
        <f t="shared" si="9"/>
        <v>380</v>
      </c>
    </row>
    <row r="94" spans="1:14" ht="18" customHeight="1">
      <c r="A94" s="225"/>
      <c r="B94" s="13" t="s">
        <v>118</v>
      </c>
      <c r="C94" s="32" t="s">
        <v>267</v>
      </c>
      <c r="D94" s="159">
        <v>26</v>
      </c>
      <c r="E94" s="132">
        <v>1</v>
      </c>
      <c r="F94" s="132">
        <v>2</v>
      </c>
      <c r="G94" s="111">
        <v>29</v>
      </c>
      <c r="H94" s="145">
        <v>112</v>
      </c>
      <c r="I94" s="116">
        <v>3</v>
      </c>
      <c r="J94" s="146">
        <v>115</v>
      </c>
      <c r="K94" s="115">
        <v>135</v>
      </c>
      <c r="L94" s="116">
        <v>12</v>
      </c>
      <c r="M94" s="117">
        <v>147</v>
      </c>
      <c r="N94" s="77">
        <f t="shared" si="9"/>
        <v>144</v>
      </c>
    </row>
    <row r="95" spans="1:14" ht="18" customHeight="1">
      <c r="A95" s="225"/>
      <c r="B95" s="13" t="s">
        <v>118</v>
      </c>
      <c r="C95" s="32" t="s">
        <v>268</v>
      </c>
      <c r="D95" s="159">
        <v>134</v>
      </c>
      <c r="E95" s="132">
        <v>0</v>
      </c>
      <c r="F95" s="132">
        <v>0</v>
      </c>
      <c r="G95" s="111">
        <v>134</v>
      </c>
      <c r="H95" s="145">
        <v>165</v>
      </c>
      <c r="I95" s="116">
        <v>0</v>
      </c>
      <c r="J95" s="146">
        <v>165</v>
      </c>
      <c r="K95" s="115">
        <v>286</v>
      </c>
      <c r="L95" s="116">
        <v>0</v>
      </c>
      <c r="M95" s="117">
        <v>286</v>
      </c>
      <c r="N95" s="77">
        <f t="shared" si="9"/>
        <v>299</v>
      </c>
    </row>
    <row r="96" spans="1:14" ht="18" customHeight="1">
      <c r="A96" s="225"/>
      <c r="B96" s="15" t="s">
        <v>118</v>
      </c>
      <c r="C96" s="34" t="s">
        <v>269</v>
      </c>
      <c r="D96" s="161">
        <v>30</v>
      </c>
      <c r="E96" s="135">
        <v>0</v>
      </c>
      <c r="F96" s="135">
        <v>0</v>
      </c>
      <c r="G96" s="125">
        <v>30</v>
      </c>
      <c r="H96" s="141">
        <v>61</v>
      </c>
      <c r="I96" s="129">
        <v>8</v>
      </c>
      <c r="J96" s="142">
        <v>69</v>
      </c>
      <c r="K96" s="128">
        <v>76</v>
      </c>
      <c r="L96" s="129">
        <v>8</v>
      </c>
      <c r="M96" s="130">
        <v>84</v>
      </c>
      <c r="N96" s="131">
        <f t="shared" si="9"/>
        <v>99</v>
      </c>
    </row>
    <row r="97" spans="1:14" ht="18" customHeight="1">
      <c r="A97" s="225"/>
      <c r="B97" s="13" t="s">
        <v>118</v>
      </c>
      <c r="C97" s="32" t="s">
        <v>270</v>
      </c>
      <c r="D97" s="159">
        <v>17</v>
      </c>
      <c r="E97" s="132">
        <v>4</v>
      </c>
      <c r="F97" s="132">
        <v>3</v>
      </c>
      <c r="G97" s="111">
        <v>24</v>
      </c>
      <c r="H97" s="145">
        <v>90</v>
      </c>
      <c r="I97" s="116">
        <v>0</v>
      </c>
      <c r="J97" s="146">
        <v>90</v>
      </c>
      <c r="K97" s="115">
        <v>223</v>
      </c>
      <c r="L97" s="116">
        <v>0</v>
      </c>
      <c r="M97" s="117">
        <v>223</v>
      </c>
      <c r="N97" s="77">
        <f t="shared" si="9"/>
        <v>114</v>
      </c>
    </row>
    <row r="98" spans="1:14" ht="18" customHeight="1">
      <c r="A98" s="225"/>
      <c r="B98" s="13" t="s">
        <v>118</v>
      </c>
      <c r="C98" s="32" t="s">
        <v>271</v>
      </c>
      <c r="D98" s="159">
        <v>52</v>
      </c>
      <c r="E98" s="132">
        <v>1</v>
      </c>
      <c r="F98" s="132">
        <v>1</v>
      </c>
      <c r="G98" s="111">
        <v>54</v>
      </c>
      <c r="H98" s="145">
        <v>165</v>
      </c>
      <c r="I98" s="116">
        <v>41</v>
      </c>
      <c r="J98" s="146">
        <v>206</v>
      </c>
      <c r="K98" s="115">
        <v>280</v>
      </c>
      <c r="L98" s="116">
        <v>78</v>
      </c>
      <c r="M98" s="117">
        <v>358</v>
      </c>
      <c r="N98" s="77">
        <f t="shared" si="9"/>
        <v>260</v>
      </c>
    </row>
    <row r="99" spans="1:14" ht="18" customHeight="1">
      <c r="A99" s="225"/>
      <c r="B99" s="13" t="s">
        <v>118</v>
      </c>
      <c r="C99" s="32" t="s">
        <v>218</v>
      </c>
      <c r="D99" s="159">
        <v>17</v>
      </c>
      <c r="E99" s="132">
        <v>0</v>
      </c>
      <c r="F99" s="132">
        <v>0</v>
      </c>
      <c r="G99" s="111">
        <v>17</v>
      </c>
      <c r="H99" s="145">
        <v>91</v>
      </c>
      <c r="I99" s="116">
        <v>0</v>
      </c>
      <c r="J99" s="146">
        <v>91</v>
      </c>
      <c r="K99" s="115">
        <v>120</v>
      </c>
      <c r="L99" s="116">
        <v>12</v>
      </c>
      <c r="M99" s="117">
        <v>132</v>
      </c>
      <c r="N99" s="77">
        <f t="shared" si="9"/>
        <v>108</v>
      </c>
    </row>
    <row r="100" spans="1:14" ht="18" customHeight="1">
      <c r="A100" s="225"/>
      <c r="B100" s="13" t="s">
        <v>118</v>
      </c>
      <c r="C100" s="32" t="s">
        <v>217</v>
      </c>
      <c r="D100" s="159">
        <v>92</v>
      </c>
      <c r="E100" s="132">
        <v>3</v>
      </c>
      <c r="F100" s="132">
        <v>2</v>
      </c>
      <c r="G100" s="111">
        <v>97</v>
      </c>
      <c r="H100" s="145">
        <v>140</v>
      </c>
      <c r="I100" s="116">
        <v>9</v>
      </c>
      <c r="J100" s="146">
        <v>149</v>
      </c>
      <c r="K100" s="115">
        <v>188</v>
      </c>
      <c r="L100" s="116">
        <v>21</v>
      </c>
      <c r="M100" s="117">
        <v>209</v>
      </c>
      <c r="N100" s="77">
        <f t="shared" si="9"/>
        <v>246</v>
      </c>
    </row>
    <row r="101" spans="1:14" ht="18" customHeight="1">
      <c r="A101" s="225"/>
      <c r="B101" s="13" t="s">
        <v>118</v>
      </c>
      <c r="C101" s="32" t="s">
        <v>272</v>
      </c>
      <c r="D101" s="159">
        <v>24</v>
      </c>
      <c r="E101" s="132">
        <v>0</v>
      </c>
      <c r="F101" s="132">
        <v>0</v>
      </c>
      <c r="G101" s="111">
        <v>24</v>
      </c>
      <c r="H101" s="145">
        <v>83</v>
      </c>
      <c r="I101" s="116">
        <v>0</v>
      </c>
      <c r="J101" s="146">
        <v>83</v>
      </c>
      <c r="K101" s="115">
        <v>90</v>
      </c>
      <c r="L101" s="116">
        <v>0</v>
      </c>
      <c r="M101" s="117">
        <v>90</v>
      </c>
      <c r="N101" s="77">
        <f t="shared" si="9"/>
        <v>107</v>
      </c>
    </row>
    <row r="102" spans="1:14" ht="18" customHeight="1">
      <c r="A102" s="225"/>
      <c r="B102" s="14" t="s">
        <v>118</v>
      </c>
      <c r="C102" s="33" t="s">
        <v>273</v>
      </c>
      <c r="D102" s="160">
        <v>70</v>
      </c>
      <c r="E102" s="134">
        <v>1</v>
      </c>
      <c r="F102" s="134">
        <v>0</v>
      </c>
      <c r="G102" s="118">
        <v>71</v>
      </c>
      <c r="H102" s="143">
        <v>300</v>
      </c>
      <c r="I102" s="122">
        <v>15</v>
      </c>
      <c r="J102" s="144">
        <v>315</v>
      </c>
      <c r="K102" s="121">
        <v>308</v>
      </c>
      <c r="L102" s="122">
        <v>34</v>
      </c>
      <c r="M102" s="123">
        <v>342</v>
      </c>
      <c r="N102" s="124">
        <f t="shared" si="9"/>
        <v>386</v>
      </c>
    </row>
    <row r="103" spans="1:14" ht="18" customHeight="1">
      <c r="A103" s="225"/>
      <c r="B103" s="13" t="s">
        <v>118</v>
      </c>
      <c r="C103" s="32" t="s">
        <v>274</v>
      </c>
      <c r="D103" s="159">
        <v>193</v>
      </c>
      <c r="E103" s="132">
        <v>6</v>
      </c>
      <c r="F103" s="132">
        <v>1</v>
      </c>
      <c r="G103" s="111">
        <v>200</v>
      </c>
      <c r="H103" s="145">
        <v>912</v>
      </c>
      <c r="I103" s="116">
        <v>37</v>
      </c>
      <c r="J103" s="146">
        <v>949</v>
      </c>
      <c r="K103" s="115">
        <v>1144</v>
      </c>
      <c r="L103" s="116">
        <v>113</v>
      </c>
      <c r="M103" s="117">
        <v>1257</v>
      </c>
      <c r="N103" s="77">
        <f t="shared" si="9"/>
        <v>1149</v>
      </c>
    </row>
    <row r="104" spans="1:14" ht="18" customHeight="1">
      <c r="A104" s="225"/>
      <c r="B104" s="13" t="s">
        <v>118</v>
      </c>
      <c r="C104" s="32" t="s">
        <v>275</v>
      </c>
      <c r="D104" s="159">
        <v>10</v>
      </c>
      <c r="E104" s="132">
        <v>0</v>
      </c>
      <c r="F104" s="132">
        <v>0</v>
      </c>
      <c r="G104" s="111">
        <v>10</v>
      </c>
      <c r="H104" s="145">
        <v>80</v>
      </c>
      <c r="I104" s="116">
        <v>0</v>
      </c>
      <c r="J104" s="146">
        <v>80</v>
      </c>
      <c r="K104" s="115">
        <v>99</v>
      </c>
      <c r="L104" s="116">
        <v>0</v>
      </c>
      <c r="M104" s="117">
        <v>99</v>
      </c>
      <c r="N104" s="77">
        <f t="shared" si="9"/>
        <v>90</v>
      </c>
    </row>
    <row r="105" spans="1:14" ht="18" customHeight="1">
      <c r="A105" s="225"/>
      <c r="B105" s="13" t="s">
        <v>118</v>
      </c>
      <c r="C105" s="32" t="s">
        <v>276</v>
      </c>
      <c r="D105" s="159">
        <v>12</v>
      </c>
      <c r="E105" s="132">
        <v>0</v>
      </c>
      <c r="F105" s="132">
        <v>0</v>
      </c>
      <c r="G105" s="111">
        <v>12</v>
      </c>
      <c r="H105" s="145">
        <v>24</v>
      </c>
      <c r="I105" s="116">
        <v>1</v>
      </c>
      <c r="J105" s="146">
        <v>25</v>
      </c>
      <c r="K105" s="115">
        <v>85</v>
      </c>
      <c r="L105" s="116">
        <v>10</v>
      </c>
      <c r="M105" s="117">
        <v>95</v>
      </c>
      <c r="N105" s="77">
        <f t="shared" si="9"/>
        <v>37</v>
      </c>
    </row>
    <row r="106" spans="1:14" ht="18" customHeight="1">
      <c r="A106" s="225"/>
      <c r="B106" s="15" t="s">
        <v>118</v>
      </c>
      <c r="C106" s="34" t="s">
        <v>277</v>
      </c>
      <c r="D106" s="161">
        <v>30</v>
      </c>
      <c r="E106" s="135">
        <v>1</v>
      </c>
      <c r="F106" s="135">
        <v>0</v>
      </c>
      <c r="G106" s="125">
        <v>31</v>
      </c>
      <c r="H106" s="141">
        <v>198</v>
      </c>
      <c r="I106" s="129">
        <v>9</v>
      </c>
      <c r="J106" s="142">
        <v>207</v>
      </c>
      <c r="K106" s="128">
        <v>230</v>
      </c>
      <c r="L106" s="129">
        <v>10</v>
      </c>
      <c r="M106" s="130">
        <v>240</v>
      </c>
      <c r="N106" s="131">
        <f t="shared" si="9"/>
        <v>238</v>
      </c>
    </row>
    <row r="107" spans="1:14" ht="18" customHeight="1">
      <c r="A107" s="225"/>
      <c r="B107" s="13" t="s">
        <v>118</v>
      </c>
      <c r="C107" s="32" t="s">
        <v>278</v>
      </c>
      <c r="D107" s="159">
        <v>13</v>
      </c>
      <c r="E107" s="132">
        <v>2</v>
      </c>
      <c r="F107" s="132">
        <v>1</v>
      </c>
      <c r="G107" s="111">
        <v>16</v>
      </c>
      <c r="H107" s="145">
        <v>13</v>
      </c>
      <c r="I107" s="116">
        <v>0</v>
      </c>
      <c r="J107" s="146">
        <v>13</v>
      </c>
      <c r="K107" s="115">
        <v>18</v>
      </c>
      <c r="L107" s="116">
        <v>0</v>
      </c>
      <c r="M107" s="117">
        <v>18</v>
      </c>
      <c r="N107" s="77">
        <f t="shared" si="9"/>
        <v>29</v>
      </c>
    </row>
    <row r="108" spans="1:14" ht="18" customHeight="1">
      <c r="A108" s="225"/>
      <c r="B108" s="13" t="s">
        <v>148</v>
      </c>
      <c r="C108" s="32" t="s">
        <v>279</v>
      </c>
      <c r="D108" s="159">
        <v>5</v>
      </c>
      <c r="E108" s="132">
        <v>0</v>
      </c>
      <c r="F108" s="132">
        <v>0</v>
      </c>
      <c r="G108" s="111">
        <v>5</v>
      </c>
      <c r="H108" s="145">
        <v>0</v>
      </c>
      <c r="I108" s="116">
        <v>0</v>
      </c>
      <c r="J108" s="146">
        <v>0</v>
      </c>
      <c r="K108" s="115">
        <v>0</v>
      </c>
      <c r="L108" s="116">
        <v>0</v>
      </c>
      <c r="M108" s="117">
        <v>0</v>
      </c>
      <c r="N108" s="77">
        <f t="shared" si="9"/>
        <v>5</v>
      </c>
    </row>
    <row r="109" spans="1:14" ht="18" customHeight="1">
      <c r="A109" s="225"/>
      <c r="B109" s="13" t="s">
        <v>118</v>
      </c>
      <c r="C109" s="32" t="s">
        <v>35</v>
      </c>
      <c r="D109" s="159">
        <v>190</v>
      </c>
      <c r="E109" s="132">
        <v>5</v>
      </c>
      <c r="F109" s="132">
        <v>8</v>
      </c>
      <c r="G109" s="111">
        <v>203</v>
      </c>
      <c r="H109" s="145">
        <v>348</v>
      </c>
      <c r="I109" s="116">
        <v>15</v>
      </c>
      <c r="J109" s="146">
        <v>363</v>
      </c>
      <c r="K109" s="115">
        <v>1076</v>
      </c>
      <c r="L109" s="116">
        <v>29</v>
      </c>
      <c r="M109" s="117">
        <v>1105</v>
      </c>
      <c r="N109" s="77">
        <f t="shared" si="9"/>
        <v>566</v>
      </c>
    </row>
    <row r="110" spans="1:14" ht="18" customHeight="1">
      <c r="A110" s="225"/>
      <c r="B110" s="13" t="s">
        <v>118</v>
      </c>
      <c r="C110" s="32" t="s">
        <v>288</v>
      </c>
      <c r="D110" s="159">
        <v>56</v>
      </c>
      <c r="E110" s="132">
        <v>0</v>
      </c>
      <c r="F110" s="132">
        <v>0</v>
      </c>
      <c r="G110" s="111">
        <v>56</v>
      </c>
      <c r="H110" s="145">
        <v>238</v>
      </c>
      <c r="I110" s="116">
        <v>5</v>
      </c>
      <c r="J110" s="146">
        <v>243</v>
      </c>
      <c r="K110" s="115">
        <v>262</v>
      </c>
      <c r="L110" s="116">
        <v>16</v>
      </c>
      <c r="M110" s="117">
        <v>278</v>
      </c>
      <c r="N110" s="77">
        <f t="shared" si="9"/>
        <v>299</v>
      </c>
    </row>
    <row r="111" spans="1:14" ht="18" customHeight="1">
      <c r="A111" s="225"/>
      <c r="B111" s="13" t="s">
        <v>118</v>
      </c>
      <c r="C111" s="32" t="s">
        <v>280</v>
      </c>
      <c r="D111" s="159">
        <v>9</v>
      </c>
      <c r="E111" s="132">
        <v>0</v>
      </c>
      <c r="F111" s="132">
        <v>0</v>
      </c>
      <c r="G111" s="111">
        <v>9</v>
      </c>
      <c r="H111" s="145">
        <v>56</v>
      </c>
      <c r="I111" s="116">
        <v>0</v>
      </c>
      <c r="J111" s="146">
        <v>56</v>
      </c>
      <c r="K111" s="115">
        <v>81</v>
      </c>
      <c r="L111" s="116">
        <v>9</v>
      </c>
      <c r="M111" s="117">
        <v>90</v>
      </c>
      <c r="N111" s="77">
        <f t="shared" si="9"/>
        <v>65</v>
      </c>
    </row>
    <row r="112" spans="1:14" ht="18" customHeight="1">
      <c r="A112" s="225"/>
      <c r="B112" s="14" t="s">
        <v>118</v>
      </c>
      <c r="C112" s="33" t="s">
        <v>281</v>
      </c>
      <c r="D112" s="160">
        <v>85</v>
      </c>
      <c r="E112" s="134">
        <v>1</v>
      </c>
      <c r="F112" s="134">
        <v>2</v>
      </c>
      <c r="G112" s="118">
        <v>88</v>
      </c>
      <c r="H112" s="143">
        <v>253</v>
      </c>
      <c r="I112" s="122">
        <v>0</v>
      </c>
      <c r="J112" s="144">
        <v>253</v>
      </c>
      <c r="K112" s="121">
        <v>304</v>
      </c>
      <c r="L112" s="122">
        <v>0</v>
      </c>
      <c r="M112" s="123">
        <v>304</v>
      </c>
      <c r="N112" s="162">
        <f t="shared" si="9"/>
        <v>341</v>
      </c>
    </row>
    <row r="113" spans="1:14" ht="18" customHeight="1">
      <c r="A113" s="225"/>
      <c r="B113" s="13" t="s">
        <v>118</v>
      </c>
      <c r="C113" s="32" t="s">
        <v>282</v>
      </c>
      <c r="D113" s="159">
        <v>9</v>
      </c>
      <c r="E113" s="132">
        <v>0</v>
      </c>
      <c r="F113" s="132">
        <v>2</v>
      </c>
      <c r="G113" s="111">
        <v>11</v>
      </c>
      <c r="H113" s="145">
        <v>81</v>
      </c>
      <c r="I113" s="116">
        <v>14</v>
      </c>
      <c r="J113" s="146">
        <v>95</v>
      </c>
      <c r="K113" s="115">
        <v>109</v>
      </c>
      <c r="L113" s="116">
        <v>14</v>
      </c>
      <c r="M113" s="117">
        <v>123</v>
      </c>
      <c r="N113" s="77">
        <f t="shared" si="9"/>
        <v>106</v>
      </c>
    </row>
    <row r="114" spans="1:14" ht="18" customHeight="1">
      <c r="A114" s="225"/>
      <c r="B114" s="13" t="s">
        <v>118</v>
      </c>
      <c r="C114" s="32" t="s">
        <v>283</v>
      </c>
      <c r="D114" s="159">
        <v>15</v>
      </c>
      <c r="E114" s="132">
        <v>0</v>
      </c>
      <c r="F114" s="132">
        <v>1</v>
      </c>
      <c r="G114" s="111">
        <v>16</v>
      </c>
      <c r="H114" s="145">
        <v>65</v>
      </c>
      <c r="I114" s="116">
        <v>0</v>
      </c>
      <c r="J114" s="146">
        <v>65</v>
      </c>
      <c r="K114" s="115">
        <v>116</v>
      </c>
      <c r="L114" s="116">
        <v>14</v>
      </c>
      <c r="M114" s="117">
        <v>130</v>
      </c>
      <c r="N114" s="77">
        <f t="shared" si="9"/>
        <v>81</v>
      </c>
    </row>
    <row r="115" spans="1:14" ht="18" customHeight="1">
      <c r="A115" s="225"/>
      <c r="B115" s="13" t="s">
        <v>118</v>
      </c>
      <c r="C115" s="32" t="s">
        <v>284</v>
      </c>
      <c r="D115" s="159">
        <v>7</v>
      </c>
      <c r="E115" s="132">
        <v>0</v>
      </c>
      <c r="F115" s="132">
        <v>0</v>
      </c>
      <c r="G115" s="111">
        <v>7</v>
      </c>
      <c r="H115" s="145">
        <v>39</v>
      </c>
      <c r="I115" s="116">
        <v>0</v>
      </c>
      <c r="J115" s="146">
        <v>39</v>
      </c>
      <c r="K115" s="115">
        <v>45</v>
      </c>
      <c r="L115" s="116">
        <v>0</v>
      </c>
      <c r="M115" s="117">
        <v>45</v>
      </c>
      <c r="N115" s="77">
        <f t="shared" si="9"/>
        <v>46</v>
      </c>
    </row>
    <row r="116" spans="1:14" ht="18" customHeight="1">
      <c r="A116" s="225"/>
      <c r="B116" s="15" t="s">
        <v>118</v>
      </c>
      <c r="C116" s="34" t="s">
        <v>285</v>
      </c>
      <c r="D116" s="161">
        <v>3</v>
      </c>
      <c r="E116" s="135">
        <v>0</v>
      </c>
      <c r="F116" s="135">
        <v>0</v>
      </c>
      <c r="G116" s="125">
        <v>3</v>
      </c>
      <c r="H116" s="141">
        <v>6</v>
      </c>
      <c r="I116" s="129">
        <v>0</v>
      </c>
      <c r="J116" s="142">
        <v>6</v>
      </c>
      <c r="K116" s="128">
        <v>7</v>
      </c>
      <c r="L116" s="129">
        <v>0</v>
      </c>
      <c r="M116" s="130">
        <v>7</v>
      </c>
      <c r="N116" s="131">
        <f t="shared" si="9"/>
        <v>9</v>
      </c>
    </row>
    <row r="117" spans="1:14" ht="18" customHeight="1">
      <c r="A117" s="225"/>
      <c r="B117" s="14" t="s">
        <v>148</v>
      </c>
      <c r="C117" s="33" t="s">
        <v>286</v>
      </c>
      <c r="D117" s="160">
        <v>100</v>
      </c>
      <c r="E117" s="134">
        <v>0</v>
      </c>
      <c r="F117" s="134">
        <v>0</v>
      </c>
      <c r="G117" s="118">
        <v>100</v>
      </c>
      <c r="H117" s="143">
        <v>0</v>
      </c>
      <c r="I117" s="122">
        <v>0</v>
      </c>
      <c r="J117" s="144">
        <v>0</v>
      </c>
      <c r="K117" s="121">
        <v>0</v>
      </c>
      <c r="L117" s="122">
        <v>0</v>
      </c>
      <c r="M117" s="123">
        <v>0</v>
      </c>
      <c r="N117" s="162">
        <f t="shared" si="9"/>
        <v>100</v>
      </c>
    </row>
    <row r="118" spans="1:14" ht="18" customHeight="1">
      <c r="A118" s="225"/>
      <c r="B118" s="13" t="s">
        <v>118</v>
      </c>
      <c r="C118" s="32" t="s">
        <v>287</v>
      </c>
      <c r="D118" s="159">
        <v>19</v>
      </c>
      <c r="E118" s="132">
        <v>0</v>
      </c>
      <c r="F118" s="132">
        <v>0</v>
      </c>
      <c r="G118" s="111">
        <v>19</v>
      </c>
      <c r="H118" s="145">
        <v>0</v>
      </c>
      <c r="I118" s="116">
        <v>0</v>
      </c>
      <c r="J118" s="146">
        <v>0</v>
      </c>
      <c r="K118" s="115">
        <v>0</v>
      </c>
      <c r="L118" s="116">
        <v>0</v>
      </c>
      <c r="M118" s="117">
        <v>0</v>
      </c>
      <c r="N118" s="77">
        <f t="shared" si="9"/>
        <v>19</v>
      </c>
    </row>
    <row r="119" spans="1:14" ht="18" customHeight="1">
      <c r="A119" s="226"/>
      <c r="B119" s="36" t="s">
        <v>120</v>
      </c>
      <c r="C119" s="37" t="s">
        <v>148</v>
      </c>
      <c r="D119" s="40">
        <f>SUM(D87:D118)</f>
        <v>2012</v>
      </c>
      <c r="E119" s="38">
        <f aca="true" t="shared" si="10" ref="E119:N119">SUM(E87:E118)</f>
        <v>44</v>
      </c>
      <c r="F119" s="39">
        <f t="shared" si="10"/>
        <v>38</v>
      </c>
      <c r="G119" s="38">
        <f t="shared" si="10"/>
        <v>2094</v>
      </c>
      <c r="H119" s="60">
        <f t="shared" si="10"/>
        <v>5444</v>
      </c>
      <c r="I119" s="39">
        <f t="shared" si="10"/>
        <v>226</v>
      </c>
      <c r="J119" s="61">
        <f t="shared" si="10"/>
        <v>5670</v>
      </c>
      <c r="K119" s="60">
        <f t="shared" si="10"/>
        <v>8977</v>
      </c>
      <c r="L119" s="39">
        <f t="shared" si="10"/>
        <v>732</v>
      </c>
      <c r="M119" s="61">
        <f t="shared" si="10"/>
        <v>9709</v>
      </c>
      <c r="N119" s="44">
        <f t="shared" si="10"/>
        <v>7764</v>
      </c>
    </row>
    <row r="120" spans="1:14" ht="18" customHeight="1">
      <c r="A120" s="224" t="s">
        <v>171</v>
      </c>
      <c r="B120" s="52" t="s">
        <v>118</v>
      </c>
      <c r="C120" s="46" t="s">
        <v>289</v>
      </c>
      <c r="D120" s="155">
        <v>7</v>
      </c>
      <c r="E120" s="136">
        <v>0</v>
      </c>
      <c r="F120" s="136">
        <v>0</v>
      </c>
      <c r="G120" s="156">
        <v>7</v>
      </c>
      <c r="H120" s="157">
        <v>35</v>
      </c>
      <c r="I120" s="139">
        <v>0</v>
      </c>
      <c r="J120" s="158">
        <v>35</v>
      </c>
      <c r="K120" s="138">
        <v>90</v>
      </c>
      <c r="L120" s="139">
        <v>0</v>
      </c>
      <c r="M120" s="133">
        <v>90</v>
      </c>
      <c r="N120" s="140">
        <f aca="true" t="shared" si="11" ref="N120:N130">SUM(G120,J120)</f>
        <v>42</v>
      </c>
    </row>
    <row r="121" spans="1:14" ht="18" customHeight="1">
      <c r="A121" s="227"/>
      <c r="B121" s="20" t="s">
        <v>118</v>
      </c>
      <c r="C121" s="32" t="s">
        <v>290</v>
      </c>
      <c r="D121" s="159">
        <v>88</v>
      </c>
      <c r="E121" s="132">
        <v>1</v>
      </c>
      <c r="F121" s="132">
        <v>0</v>
      </c>
      <c r="G121" s="111">
        <v>89</v>
      </c>
      <c r="H121" s="145">
        <v>279</v>
      </c>
      <c r="I121" s="116">
        <v>0</v>
      </c>
      <c r="J121" s="146">
        <v>279</v>
      </c>
      <c r="K121" s="115">
        <v>460</v>
      </c>
      <c r="L121" s="116">
        <v>0</v>
      </c>
      <c r="M121" s="117">
        <v>460</v>
      </c>
      <c r="N121" s="77">
        <f t="shared" si="11"/>
        <v>368</v>
      </c>
    </row>
    <row r="122" spans="1:14" ht="18" customHeight="1">
      <c r="A122" s="227"/>
      <c r="B122" s="20" t="s">
        <v>118</v>
      </c>
      <c r="C122" s="32" t="s">
        <v>291</v>
      </c>
      <c r="D122" s="159">
        <v>121</v>
      </c>
      <c r="E122" s="132">
        <v>13</v>
      </c>
      <c r="F122" s="132">
        <v>0</v>
      </c>
      <c r="G122" s="111">
        <v>134</v>
      </c>
      <c r="H122" s="145">
        <v>480</v>
      </c>
      <c r="I122" s="116">
        <v>0</v>
      </c>
      <c r="J122" s="146">
        <v>480</v>
      </c>
      <c r="K122" s="115">
        <v>790</v>
      </c>
      <c r="L122" s="116">
        <v>0</v>
      </c>
      <c r="M122" s="117">
        <v>790</v>
      </c>
      <c r="N122" s="77">
        <f t="shared" si="11"/>
        <v>614</v>
      </c>
    </row>
    <row r="123" spans="1:14" ht="18" customHeight="1">
      <c r="A123" s="227"/>
      <c r="B123" s="20" t="s">
        <v>118</v>
      </c>
      <c r="C123" s="32" t="s">
        <v>292</v>
      </c>
      <c r="D123" s="159">
        <v>133</v>
      </c>
      <c r="E123" s="132">
        <v>7</v>
      </c>
      <c r="F123" s="132">
        <v>2</v>
      </c>
      <c r="G123" s="111">
        <v>142</v>
      </c>
      <c r="H123" s="145">
        <v>178</v>
      </c>
      <c r="I123" s="116">
        <v>0</v>
      </c>
      <c r="J123" s="146">
        <v>178</v>
      </c>
      <c r="K123" s="115">
        <v>267</v>
      </c>
      <c r="L123" s="116">
        <v>0</v>
      </c>
      <c r="M123" s="117">
        <v>267</v>
      </c>
      <c r="N123" s="77">
        <f t="shared" si="11"/>
        <v>320</v>
      </c>
    </row>
    <row r="124" spans="1:14" ht="18" customHeight="1">
      <c r="A124" s="227"/>
      <c r="B124" s="20" t="s">
        <v>148</v>
      </c>
      <c r="C124" s="32" t="s">
        <v>293</v>
      </c>
      <c r="D124" s="159">
        <v>54</v>
      </c>
      <c r="E124" s="132">
        <v>0</v>
      </c>
      <c r="F124" s="132">
        <v>0</v>
      </c>
      <c r="G124" s="111">
        <v>54</v>
      </c>
      <c r="H124" s="145">
        <v>0</v>
      </c>
      <c r="I124" s="116">
        <v>0</v>
      </c>
      <c r="J124" s="146">
        <v>0</v>
      </c>
      <c r="K124" s="115">
        <v>0</v>
      </c>
      <c r="L124" s="116">
        <v>0</v>
      </c>
      <c r="M124" s="117">
        <v>0</v>
      </c>
      <c r="N124" s="77">
        <f t="shared" si="11"/>
        <v>54</v>
      </c>
    </row>
    <row r="125" spans="1:14" ht="18" customHeight="1">
      <c r="A125" s="227"/>
      <c r="B125" s="14" t="s">
        <v>148</v>
      </c>
      <c r="C125" s="33" t="s">
        <v>294</v>
      </c>
      <c r="D125" s="160">
        <v>15</v>
      </c>
      <c r="E125" s="134">
        <v>2</v>
      </c>
      <c r="F125" s="134">
        <v>0</v>
      </c>
      <c r="G125" s="118">
        <v>17</v>
      </c>
      <c r="H125" s="143">
        <v>21</v>
      </c>
      <c r="I125" s="122">
        <v>0</v>
      </c>
      <c r="J125" s="144">
        <v>21</v>
      </c>
      <c r="K125" s="121">
        <v>42</v>
      </c>
      <c r="L125" s="122">
        <v>0</v>
      </c>
      <c r="M125" s="123">
        <v>42</v>
      </c>
      <c r="N125" s="124">
        <f t="shared" si="11"/>
        <v>38</v>
      </c>
    </row>
    <row r="126" spans="1:14" ht="18" customHeight="1">
      <c r="A126" s="227"/>
      <c r="B126" s="13" t="s">
        <v>118</v>
      </c>
      <c r="C126" s="32" t="s">
        <v>295</v>
      </c>
      <c r="D126" s="159">
        <v>76</v>
      </c>
      <c r="E126" s="132">
        <v>3</v>
      </c>
      <c r="F126" s="132">
        <v>5</v>
      </c>
      <c r="G126" s="111">
        <v>84</v>
      </c>
      <c r="H126" s="145">
        <v>42</v>
      </c>
      <c r="I126" s="116">
        <v>0</v>
      </c>
      <c r="J126" s="146">
        <v>42</v>
      </c>
      <c r="K126" s="115">
        <v>55</v>
      </c>
      <c r="L126" s="116">
        <v>0</v>
      </c>
      <c r="M126" s="117">
        <v>55</v>
      </c>
      <c r="N126" s="77">
        <f t="shared" si="11"/>
        <v>126</v>
      </c>
    </row>
    <row r="127" spans="1:14" ht="18" customHeight="1">
      <c r="A127" s="227"/>
      <c r="B127" s="13" t="s">
        <v>118</v>
      </c>
      <c r="C127" s="32" t="s">
        <v>296</v>
      </c>
      <c r="D127" s="159">
        <v>14</v>
      </c>
      <c r="E127" s="132">
        <v>0</v>
      </c>
      <c r="F127" s="132">
        <v>0</v>
      </c>
      <c r="G127" s="111">
        <v>14</v>
      </c>
      <c r="H127" s="145">
        <v>68</v>
      </c>
      <c r="I127" s="116">
        <v>0</v>
      </c>
      <c r="J127" s="146">
        <v>68</v>
      </c>
      <c r="K127" s="115">
        <v>77</v>
      </c>
      <c r="L127" s="116">
        <v>0</v>
      </c>
      <c r="M127" s="117">
        <v>77</v>
      </c>
      <c r="N127" s="77">
        <f t="shared" si="11"/>
        <v>82</v>
      </c>
    </row>
    <row r="128" spans="1:14" ht="18" customHeight="1">
      <c r="A128" s="227"/>
      <c r="B128" s="13" t="s">
        <v>118</v>
      </c>
      <c r="C128" s="32" t="s">
        <v>297</v>
      </c>
      <c r="D128" s="159">
        <v>18</v>
      </c>
      <c r="E128" s="132">
        <v>0</v>
      </c>
      <c r="F128" s="132">
        <v>0</v>
      </c>
      <c r="G128" s="111">
        <v>18</v>
      </c>
      <c r="H128" s="145">
        <v>56</v>
      </c>
      <c r="I128" s="116">
        <v>0</v>
      </c>
      <c r="J128" s="146">
        <v>56</v>
      </c>
      <c r="K128" s="115">
        <v>150</v>
      </c>
      <c r="L128" s="116">
        <v>0</v>
      </c>
      <c r="M128" s="117">
        <v>150</v>
      </c>
      <c r="N128" s="77">
        <f t="shared" si="11"/>
        <v>74</v>
      </c>
    </row>
    <row r="129" spans="1:14" ht="18" customHeight="1">
      <c r="A129" s="227"/>
      <c r="B129" s="15" t="s">
        <v>118</v>
      </c>
      <c r="C129" s="34" t="s">
        <v>298</v>
      </c>
      <c r="D129" s="161">
        <v>58</v>
      </c>
      <c r="E129" s="135">
        <v>3</v>
      </c>
      <c r="F129" s="135">
        <v>0</v>
      </c>
      <c r="G129" s="130">
        <v>61</v>
      </c>
      <c r="H129" s="141">
        <v>233</v>
      </c>
      <c r="I129" s="129">
        <v>0</v>
      </c>
      <c r="J129" s="142">
        <v>233</v>
      </c>
      <c r="K129" s="128">
        <v>507</v>
      </c>
      <c r="L129" s="129">
        <v>0</v>
      </c>
      <c r="M129" s="130">
        <v>507</v>
      </c>
      <c r="N129" s="131">
        <f t="shared" si="11"/>
        <v>294</v>
      </c>
    </row>
    <row r="130" spans="1:14" ht="18" customHeight="1">
      <c r="A130" s="228"/>
      <c r="B130" s="26" t="s">
        <v>118</v>
      </c>
      <c r="C130" s="53" t="s">
        <v>299</v>
      </c>
      <c r="D130" s="163">
        <v>50</v>
      </c>
      <c r="E130" s="164">
        <v>3</v>
      </c>
      <c r="F130" s="164">
        <v>4</v>
      </c>
      <c r="G130" s="165">
        <v>57</v>
      </c>
      <c r="H130" s="166">
        <v>50</v>
      </c>
      <c r="I130" s="167">
        <v>0</v>
      </c>
      <c r="J130" s="168">
        <v>50</v>
      </c>
      <c r="K130" s="169">
        <v>110</v>
      </c>
      <c r="L130" s="167">
        <v>0</v>
      </c>
      <c r="M130" s="170">
        <v>110</v>
      </c>
      <c r="N130" s="171">
        <f t="shared" si="11"/>
        <v>107</v>
      </c>
    </row>
    <row r="131" spans="1:14" ht="9" customHeight="1">
      <c r="A131" s="16" t="s">
        <v>148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1:14" ht="31.5" customHeight="1">
      <c r="A132" s="218" t="s">
        <v>5</v>
      </c>
      <c r="B132" s="219"/>
      <c r="C132" s="220"/>
      <c r="D132" s="212" t="s">
        <v>203</v>
      </c>
      <c r="E132" s="213"/>
      <c r="F132" s="213"/>
      <c r="G132" s="214"/>
      <c r="H132" s="209" t="s">
        <v>204</v>
      </c>
      <c r="I132" s="210"/>
      <c r="J132" s="211"/>
      <c r="K132" s="209" t="s">
        <v>205</v>
      </c>
      <c r="L132" s="210"/>
      <c r="M132" s="211"/>
      <c r="N132" s="2" t="s">
        <v>206</v>
      </c>
    </row>
    <row r="133" spans="1:14" ht="32.25" customHeight="1">
      <c r="A133" s="221"/>
      <c r="B133" s="222"/>
      <c r="C133" s="223"/>
      <c r="D133" s="4" t="s">
        <v>207</v>
      </c>
      <c r="E133" s="10" t="s">
        <v>208</v>
      </c>
      <c r="F133" s="10" t="s">
        <v>209</v>
      </c>
      <c r="G133" s="9" t="s">
        <v>210</v>
      </c>
      <c r="H133" s="11" t="s">
        <v>207</v>
      </c>
      <c r="I133" s="10" t="s">
        <v>208</v>
      </c>
      <c r="J133" s="8" t="s">
        <v>210</v>
      </c>
      <c r="K133" s="11" t="s">
        <v>207</v>
      </c>
      <c r="L133" s="10" t="s">
        <v>208</v>
      </c>
      <c r="M133" s="8" t="s">
        <v>210</v>
      </c>
      <c r="N133" s="3" t="s">
        <v>210</v>
      </c>
    </row>
    <row r="134" spans="1:14" ht="18" customHeight="1">
      <c r="A134" s="224" t="s">
        <v>171</v>
      </c>
      <c r="B134" s="13" t="s">
        <v>118</v>
      </c>
      <c r="C134" s="32" t="s">
        <v>300</v>
      </c>
      <c r="D134" s="159">
        <v>30</v>
      </c>
      <c r="E134" s="132">
        <v>0</v>
      </c>
      <c r="F134" s="132">
        <v>0</v>
      </c>
      <c r="G134" s="111">
        <v>30</v>
      </c>
      <c r="H134" s="145">
        <v>49</v>
      </c>
      <c r="I134" s="116">
        <v>0</v>
      </c>
      <c r="J134" s="146">
        <v>49</v>
      </c>
      <c r="K134" s="115">
        <v>150</v>
      </c>
      <c r="L134" s="116">
        <v>0</v>
      </c>
      <c r="M134" s="117">
        <v>150</v>
      </c>
      <c r="N134" s="77">
        <f aca="true" t="shared" si="12" ref="N134:N141">SUM(G134,J134)</f>
        <v>79</v>
      </c>
    </row>
    <row r="135" spans="1:14" ht="18" customHeight="1">
      <c r="A135" s="227"/>
      <c r="B135" s="13" t="s">
        <v>118</v>
      </c>
      <c r="C135" s="32" t="s">
        <v>301</v>
      </c>
      <c r="D135" s="159">
        <v>16</v>
      </c>
      <c r="E135" s="132">
        <v>0</v>
      </c>
      <c r="F135" s="132">
        <v>0</v>
      </c>
      <c r="G135" s="111">
        <v>16</v>
      </c>
      <c r="H135" s="145">
        <v>70</v>
      </c>
      <c r="I135" s="116">
        <v>0</v>
      </c>
      <c r="J135" s="146">
        <v>70</v>
      </c>
      <c r="K135" s="115">
        <v>104</v>
      </c>
      <c r="L135" s="116">
        <v>0</v>
      </c>
      <c r="M135" s="117">
        <v>104</v>
      </c>
      <c r="N135" s="77">
        <f t="shared" si="12"/>
        <v>86</v>
      </c>
    </row>
    <row r="136" spans="1:14" ht="18" customHeight="1">
      <c r="A136" s="227"/>
      <c r="B136" s="13" t="s">
        <v>118</v>
      </c>
      <c r="C136" s="32" t="s">
        <v>302</v>
      </c>
      <c r="D136" s="159">
        <v>71</v>
      </c>
      <c r="E136" s="132">
        <v>1</v>
      </c>
      <c r="F136" s="132">
        <v>1</v>
      </c>
      <c r="G136" s="111">
        <v>73</v>
      </c>
      <c r="H136" s="145">
        <v>0</v>
      </c>
      <c r="I136" s="116">
        <v>0</v>
      </c>
      <c r="J136" s="146">
        <v>0</v>
      </c>
      <c r="K136" s="115">
        <v>0</v>
      </c>
      <c r="L136" s="116">
        <v>0</v>
      </c>
      <c r="M136" s="117">
        <v>0</v>
      </c>
      <c r="N136" s="77">
        <f t="shared" si="12"/>
        <v>73</v>
      </c>
    </row>
    <row r="137" spans="1:14" ht="18" customHeight="1">
      <c r="A137" s="227"/>
      <c r="B137" s="13" t="s">
        <v>118</v>
      </c>
      <c r="C137" s="32" t="s">
        <v>303</v>
      </c>
      <c r="D137" s="159">
        <v>6</v>
      </c>
      <c r="E137" s="132">
        <v>0</v>
      </c>
      <c r="F137" s="132">
        <v>0</v>
      </c>
      <c r="G137" s="111">
        <v>6</v>
      </c>
      <c r="H137" s="145">
        <v>0</v>
      </c>
      <c r="I137" s="116">
        <v>0</v>
      </c>
      <c r="J137" s="146">
        <v>0</v>
      </c>
      <c r="K137" s="115">
        <v>0</v>
      </c>
      <c r="L137" s="116">
        <v>0</v>
      </c>
      <c r="M137" s="117">
        <v>0</v>
      </c>
      <c r="N137" s="77">
        <f t="shared" si="12"/>
        <v>6</v>
      </c>
    </row>
    <row r="138" spans="1:14" ht="18" customHeight="1">
      <c r="A138" s="227"/>
      <c r="B138" s="14" t="s">
        <v>118</v>
      </c>
      <c r="C138" s="33" t="s">
        <v>304</v>
      </c>
      <c r="D138" s="160">
        <v>38</v>
      </c>
      <c r="E138" s="134">
        <v>2</v>
      </c>
      <c r="F138" s="134">
        <v>0</v>
      </c>
      <c r="G138" s="118">
        <v>40</v>
      </c>
      <c r="H138" s="143">
        <v>196</v>
      </c>
      <c r="I138" s="122">
        <v>0</v>
      </c>
      <c r="J138" s="144">
        <v>196</v>
      </c>
      <c r="K138" s="121">
        <v>417</v>
      </c>
      <c r="L138" s="122">
        <v>0</v>
      </c>
      <c r="M138" s="123">
        <v>417</v>
      </c>
      <c r="N138" s="162">
        <f t="shared" si="12"/>
        <v>236</v>
      </c>
    </row>
    <row r="139" spans="1:14" ht="18" customHeight="1">
      <c r="A139" s="227"/>
      <c r="B139" s="13" t="s">
        <v>118</v>
      </c>
      <c r="C139" s="32" t="s">
        <v>305</v>
      </c>
      <c r="D139" s="159">
        <v>130</v>
      </c>
      <c r="E139" s="132">
        <v>6</v>
      </c>
      <c r="F139" s="132">
        <v>4</v>
      </c>
      <c r="G139" s="111">
        <v>140</v>
      </c>
      <c r="H139" s="145">
        <v>113</v>
      </c>
      <c r="I139" s="116">
        <v>0</v>
      </c>
      <c r="J139" s="146">
        <v>113</v>
      </c>
      <c r="K139" s="115">
        <v>210</v>
      </c>
      <c r="L139" s="116">
        <v>0</v>
      </c>
      <c r="M139" s="117">
        <v>210</v>
      </c>
      <c r="N139" s="77">
        <f t="shared" si="12"/>
        <v>253</v>
      </c>
    </row>
    <row r="140" spans="1:14" ht="18" customHeight="1">
      <c r="A140" s="227"/>
      <c r="B140" s="13" t="s">
        <v>118</v>
      </c>
      <c r="C140" s="32" t="s">
        <v>306</v>
      </c>
      <c r="D140" s="159">
        <v>131</v>
      </c>
      <c r="E140" s="132">
        <v>10</v>
      </c>
      <c r="F140" s="132">
        <v>3</v>
      </c>
      <c r="G140" s="111">
        <v>144</v>
      </c>
      <c r="H140" s="145">
        <v>235</v>
      </c>
      <c r="I140" s="116">
        <v>0</v>
      </c>
      <c r="J140" s="146">
        <v>235</v>
      </c>
      <c r="K140" s="115">
        <v>262</v>
      </c>
      <c r="L140" s="116">
        <v>0</v>
      </c>
      <c r="M140" s="117">
        <v>262</v>
      </c>
      <c r="N140" s="77">
        <f t="shared" si="12"/>
        <v>379</v>
      </c>
    </row>
    <row r="141" spans="1:14" ht="18" customHeight="1">
      <c r="A141" s="227"/>
      <c r="B141" s="21" t="s">
        <v>118</v>
      </c>
      <c r="C141" s="35" t="s">
        <v>33</v>
      </c>
      <c r="D141" s="172">
        <v>19</v>
      </c>
      <c r="E141" s="147">
        <v>0</v>
      </c>
      <c r="F141" s="147">
        <v>1</v>
      </c>
      <c r="G141" s="173">
        <v>20</v>
      </c>
      <c r="H141" s="149">
        <v>138</v>
      </c>
      <c r="I141" s="150">
        <v>0</v>
      </c>
      <c r="J141" s="151">
        <v>138</v>
      </c>
      <c r="K141" s="152">
        <v>198</v>
      </c>
      <c r="L141" s="150">
        <v>0</v>
      </c>
      <c r="M141" s="153">
        <v>198</v>
      </c>
      <c r="N141" s="154">
        <f t="shared" si="12"/>
        <v>158</v>
      </c>
    </row>
    <row r="142" spans="1:14" ht="18" customHeight="1">
      <c r="A142" s="228"/>
      <c r="B142" s="36" t="s">
        <v>120</v>
      </c>
      <c r="C142" s="37" t="s">
        <v>148</v>
      </c>
      <c r="D142" s="40">
        <f>SUM(D120:D130,D134:D141)</f>
        <v>1075</v>
      </c>
      <c r="E142" s="38">
        <f aca="true" t="shared" si="13" ref="E142:N142">SUM(E120:E130,E134:E141)</f>
        <v>51</v>
      </c>
      <c r="F142" s="39">
        <f t="shared" si="13"/>
        <v>20</v>
      </c>
      <c r="G142" s="38">
        <f t="shared" si="13"/>
        <v>1146</v>
      </c>
      <c r="H142" s="60">
        <f t="shared" si="13"/>
        <v>2243</v>
      </c>
      <c r="I142" s="39">
        <f t="shared" si="13"/>
        <v>0</v>
      </c>
      <c r="J142" s="61">
        <f t="shared" si="13"/>
        <v>2243</v>
      </c>
      <c r="K142" s="60">
        <f t="shared" si="13"/>
        <v>3889</v>
      </c>
      <c r="L142" s="39">
        <f t="shared" si="13"/>
        <v>0</v>
      </c>
      <c r="M142" s="61">
        <f t="shared" si="13"/>
        <v>3889</v>
      </c>
      <c r="N142" s="44">
        <f t="shared" si="13"/>
        <v>3389</v>
      </c>
    </row>
    <row r="143" spans="1:14" ht="18" customHeight="1">
      <c r="A143" s="224" t="s">
        <v>172</v>
      </c>
      <c r="B143" s="45" t="s">
        <v>118</v>
      </c>
      <c r="C143" s="58" t="s">
        <v>307</v>
      </c>
      <c r="D143" s="114">
        <v>203</v>
      </c>
      <c r="E143" s="111">
        <v>10</v>
      </c>
      <c r="F143" s="112">
        <v>7</v>
      </c>
      <c r="G143" s="111">
        <v>220</v>
      </c>
      <c r="H143" s="145">
        <v>832</v>
      </c>
      <c r="I143" s="116">
        <v>0</v>
      </c>
      <c r="J143" s="146">
        <v>832</v>
      </c>
      <c r="K143" s="115">
        <v>832</v>
      </c>
      <c r="L143" s="116">
        <v>0</v>
      </c>
      <c r="M143" s="117">
        <v>832</v>
      </c>
      <c r="N143" s="77">
        <f aca="true" t="shared" si="14" ref="N143:N155">SUM(G143,J143)</f>
        <v>1052</v>
      </c>
    </row>
    <row r="144" spans="1:14" ht="33" customHeight="1">
      <c r="A144" s="225"/>
      <c r="B144" s="13" t="s">
        <v>118</v>
      </c>
      <c r="C144" s="59" t="s">
        <v>308</v>
      </c>
      <c r="D144" s="114">
        <v>236</v>
      </c>
      <c r="E144" s="111">
        <v>8</v>
      </c>
      <c r="F144" s="112">
        <v>0</v>
      </c>
      <c r="G144" s="111">
        <v>244</v>
      </c>
      <c r="H144" s="145">
        <v>709</v>
      </c>
      <c r="I144" s="116">
        <v>0</v>
      </c>
      <c r="J144" s="146">
        <v>709</v>
      </c>
      <c r="K144" s="115">
        <v>1049</v>
      </c>
      <c r="L144" s="116">
        <v>0</v>
      </c>
      <c r="M144" s="117">
        <v>1049</v>
      </c>
      <c r="N144" s="77">
        <f t="shared" si="14"/>
        <v>953</v>
      </c>
    </row>
    <row r="145" spans="1:14" ht="18" customHeight="1">
      <c r="A145" s="225"/>
      <c r="B145" s="13" t="s">
        <v>118</v>
      </c>
      <c r="C145" s="32" t="s">
        <v>309</v>
      </c>
      <c r="D145" s="114">
        <v>206</v>
      </c>
      <c r="E145" s="111">
        <v>5</v>
      </c>
      <c r="F145" s="112">
        <v>2</v>
      </c>
      <c r="G145" s="111">
        <v>213</v>
      </c>
      <c r="H145" s="145">
        <v>976</v>
      </c>
      <c r="I145" s="116">
        <v>14</v>
      </c>
      <c r="J145" s="146">
        <v>990</v>
      </c>
      <c r="K145" s="115">
        <v>1100</v>
      </c>
      <c r="L145" s="116">
        <v>23</v>
      </c>
      <c r="M145" s="117">
        <v>1123</v>
      </c>
      <c r="N145" s="77">
        <f t="shared" si="14"/>
        <v>1203</v>
      </c>
    </row>
    <row r="146" spans="1:14" ht="18" customHeight="1">
      <c r="A146" s="225"/>
      <c r="B146" s="13" t="s">
        <v>118</v>
      </c>
      <c r="C146" s="32" t="s">
        <v>310</v>
      </c>
      <c r="D146" s="114">
        <v>65</v>
      </c>
      <c r="E146" s="111">
        <v>1</v>
      </c>
      <c r="F146" s="112">
        <v>0</v>
      </c>
      <c r="G146" s="111">
        <v>66</v>
      </c>
      <c r="H146" s="145">
        <v>97</v>
      </c>
      <c r="I146" s="116">
        <v>0</v>
      </c>
      <c r="J146" s="146">
        <v>97</v>
      </c>
      <c r="K146" s="115">
        <v>97</v>
      </c>
      <c r="L146" s="116">
        <v>0</v>
      </c>
      <c r="M146" s="117">
        <v>97</v>
      </c>
      <c r="N146" s="77">
        <f t="shared" si="14"/>
        <v>163</v>
      </c>
    </row>
    <row r="147" spans="1:14" ht="18" customHeight="1">
      <c r="A147" s="225"/>
      <c r="B147" s="13" t="s">
        <v>118</v>
      </c>
      <c r="C147" s="32" t="s">
        <v>311</v>
      </c>
      <c r="D147" s="114">
        <v>170</v>
      </c>
      <c r="E147" s="111">
        <v>8</v>
      </c>
      <c r="F147" s="112">
        <v>0</v>
      </c>
      <c r="G147" s="111">
        <v>178</v>
      </c>
      <c r="H147" s="145">
        <v>206</v>
      </c>
      <c r="I147" s="116">
        <v>13</v>
      </c>
      <c r="J147" s="146">
        <v>219</v>
      </c>
      <c r="K147" s="115">
        <v>556</v>
      </c>
      <c r="L147" s="116">
        <v>22</v>
      </c>
      <c r="M147" s="117">
        <v>578</v>
      </c>
      <c r="N147" s="77">
        <f t="shared" si="14"/>
        <v>397</v>
      </c>
    </row>
    <row r="148" spans="1:14" ht="18" customHeight="1">
      <c r="A148" s="225"/>
      <c r="B148" s="14" t="s">
        <v>118</v>
      </c>
      <c r="C148" s="33" t="s">
        <v>312</v>
      </c>
      <c r="D148" s="120">
        <v>56</v>
      </c>
      <c r="E148" s="118">
        <v>0</v>
      </c>
      <c r="F148" s="119">
        <v>0</v>
      </c>
      <c r="G148" s="118">
        <v>56</v>
      </c>
      <c r="H148" s="143">
        <v>314</v>
      </c>
      <c r="I148" s="122">
        <v>0</v>
      </c>
      <c r="J148" s="144">
        <v>314</v>
      </c>
      <c r="K148" s="121">
        <v>402</v>
      </c>
      <c r="L148" s="122">
        <v>0</v>
      </c>
      <c r="M148" s="123">
        <v>402</v>
      </c>
      <c r="N148" s="124">
        <f t="shared" si="14"/>
        <v>370</v>
      </c>
    </row>
    <row r="149" spans="1:14" ht="18" customHeight="1">
      <c r="A149" s="225"/>
      <c r="B149" s="13" t="s">
        <v>118</v>
      </c>
      <c r="C149" s="32" t="s">
        <v>313</v>
      </c>
      <c r="D149" s="114">
        <v>88</v>
      </c>
      <c r="E149" s="111">
        <v>2</v>
      </c>
      <c r="F149" s="112">
        <v>7</v>
      </c>
      <c r="G149" s="111">
        <v>97</v>
      </c>
      <c r="H149" s="145">
        <v>1156</v>
      </c>
      <c r="I149" s="116">
        <v>0</v>
      </c>
      <c r="J149" s="146">
        <v>1156</v>
      </c>
      <c r="K149" s="115">
        <v>1262</v>
      </c>
      <c r="L149" s="116">
        <v>0</v>
      </c>
      <c r="M149" s="117">
        <v>1262</v>
      </c>
      <c r="N149" s="77">
        <f t="shared" si="14"/>
        <v>1253</v>
      </c>
    </row>
    <row r="150" spans="1:14" ht="18" customHeight="1">
      <c r="A150" s="225"/>
      <c r="B150" s="13" t="s">
        <v>118</v>
      </c>
      <c r="C150" s="32" t="s">
        <v>314</v>
      </c>
      <c r="D150" s="114">
        <v>303</v>
      </c>
      <c r="E150" s="111">
        <v>21</v>
      </c>
      <c r="F150" s="112">
        <v>5</v>
      </c>
      <c r="G150" s="111">
        <v>329</v>
      </c>
      <c r="H150" s="145">
        <v>273</v>
      </c>
      <c r="I150" s="116">
        <v>0</v>
      </c>
      <c r="J150" s="146">
        <v>273</v>
      </c>
      <c r="K150" s="115">
        <v>760</v>
      </c>
      <c r="L150" s="116">
        <v>0</v>
      </c>
      <c r="M150" s="117">
        <v>760</v>
      </c>
      <c r="N150" s="77">
        <f t="shared" si="14"/>
        <v>602</v>
      </c>
    </row>
    <row r="151" spans="1:14" ht="18" customHeight="1">
      <c r="A151" s="225"/>
      <c r="B151" s="13" t="s">
        <v>148</v>
      </c>
      <c r="C151" s="32" t="s">
        <v>315</v>
      </c>
      <c r="D151" s="114">
        <v>151</v>
      </c>
      <c r="E151" s="111">
        <v>0</v>
      </c>
      <c r="F151" s="112">
        <v>1</v>
      </c>
      <c r="G151" s="111">
        <v>152</v>
      </c>
      <c r="H151" s="145">
        <v>0</v>
      </c>
      <c r="I151" s="116">
        <v>0</v>
      </c>
      <c r="J151" s="146">
        <v>0</v>
      </c>
      <c r="K151" s="115">
        <v>0</v>
      </c>
      <c r="L151" s="116">
        <v>0</v>
      </c>
      <c r="M151" s="117">
        <v>0</v>
      </c>
      <c r="N151" s="77">
        <f t="shared" si="14"/>
        <v>152</v>
      </c>
    </row>
    <row r="152" spans="1:14" ht="18" customHeight="1">
      <c r="A152" s="225"/>
      <c r="B152" s="15" t="s">
        <v>118</v>
      </c>
      <c r="C152" s="34" t="s">
        <v>316</v>
      </c>
      <c r="D152" s="127">
        <v>117</v>
      </c>
      <c r="E152" s="125">
        <v>4</v>
      </c>
      <c r="F152" s="126">
        <v>7</v>
      </c>
      <c r="G152" s="125">
        <v>128</v>
      </c>
      <c r="H152" s="141">
        <v>380</v>
      </c>
      <c r="I152" s="129">
        <v>0</v>
      </c>
      <c r="J152" s="142">
        <v>380</v>
      </c>
      <c r="K152" s="128">
        <v>534</v>
      </c>
      <c r="L152" s="129">
        <v>75</v>
      </c>
      <c r="M152" s="130">
        <v>609</v>
      </c>
      <c r="N152" s="131">
        <f t="shared" si="14"/>
        <v>508</v>
      </c>
    </row>
    <row r="153" spans="1:14" ht="18" customHeight="1">
      <c r="A153" s="225"/>
      <c r="B153" s="13" t="s">
        <v>118</v>
      </c>
      <c r="C153" s="32" t="s">
        <v>317</v>
      </c>
      <c r="D153" s="114">
        <v>141</v>
      </c>
      <c r="E153" s="111">
        <v>4</v>
      </c>
      <c r="F153" s="112">
        <v>1</v>
      </c>
      <c r="G153" s="111">
        <v>146</v>
      </c>
      <c r="H153" s="145">
        <v>129</v>
      </c>
      <c r="I153" s="116">
        <v>0</v>
      </c>
      <c r="J153" s="146">
        <v>129</v>
      </c>
      <c r="K153" s="115">
        <v>271</v>
      </c>
      <c r="L153" s="116">
        <v>0</v>
      </c>
      <c r="M153" s="117">
        <v>271</v>
      </c>
      <c r="N153" s="77">
        <f t="shared" si="14"/>
        <v>275</v>
      </c>
    </row>
    <row r="154" spans="1:14" ht="18" customHeight="1">
      <c r="A154" s="225"/>
      <c r="B154" s="13" t="s">
        <v>118</v>
      </c>
      <c r="C154" s="32" t="s">
        <v>318</v>
      </c>
      <c r="D154" s="114">
        <v>215</v>
      </c>
      <c r="E154" s="111">
        <v>3</v>
      </c>
      <c r="F154" s="112">
        <v>5</v>
      </c>
      <c r="G154" s="111">
        <v>223</v>
      </c>
      <c r="H154" s="145">
        <v>124</v>
      </c>
      <c r="I154" s="116">
        <v>0</v>
      </c>
      <c r="J154" s="146">
        <v>124</v>
      </c>
      <c r="K154" s="115">
        <v>680</v>
      </c>
      <c r="L154" s="116">
        <v>0</v>
      </c>
      <c r="M154" s="117">
        <v>680</v>
      </c>
      <c r="N154" s="77">
        <f t="shared" si="14"/>
        <v>347</v>
      </c>
    </row>
    <row r="155" spans="1:14" ht="18" customHeight="1">
      <c r="A155" s="225"/>
      <c r="B155" s="13" t="s">
        <v>118</v>
      </c>
      <c r="C155" s="32" t="s">
        <v>319</v>
      </c>
      <c r="D155" s="114">
        <v>4</v>
      </c>
      <c r="E155" s="111">
        <v>0</v>
      </c>
      <c r="F155" s="112">
        <v>0</v>
      </c>
      <c r="G155" s="111">
        <v>4</v>
      </c>
      <c r="H155" s="145">
        <v>150</v>
      </c>
      <c r="I155" s="116">
        <v>0</v>
      </c>
      <c r="J155" s="146">
        <v>150</v>
      </c>
      <c r="K155" s="115">
        <v>250</v>
      </c>
      <c r="L155" s="116">
        <v>0</v>
      </c>
      <c r="M155" s="117">
        <v>250</v>
      </c>
      <c r="N155" s="77">
        <f t="shared" si="14"/>
        <v>154</v>
      </c>
    </row>
    <row r="156" spans="1:14" ht="18" customHeight="1">
      <c r="A156" s="226"/>
      <c r="B156" s="36" t="s">
        <v>120</v>
      </c>
      <c r="C156" s="37" t="s">
        <v>148</v>
      </c>
      <c r="D156" s="40">
        <f>SUM(D143:D155)</f>
        <v>1955</v>
      </c>
      <c r="E156" s="38">
        <f aca="true" t="shared" si="15" ref="E156:N156">SUM(E143:E155)</f>
        <v>66</v>
      </c>
      <c r="F156" s="39">
        <f t="shared" si="15"/>
        <v>35</v>
      </c>
      <c r="G156" s="38">
        <f t="shared" si="15"/>
        <v>2056</v>
      </c>
      <c r="H156" s="60">
        <f t="shared" si="15"/>
        <v>5346</v>
      </c>
      <c r="I156" s="39">
        <f t="shared" si="15"/>
        <v>27</v>
      </c>
      <c r="J156" s="61">
        <f t="shared" si="15"/>
        <v>5373</v>
      </c>
      <c r="K156" s="60">
        <f t="shared" si="15"/>
        <v>7793</v>
      </c>
      <c r="L156" s="39">
        <f t="shared" si="15"/>
        <v>120</v>
      </c>
      <c r="M156" s="61">
        <f t="shared" si="15"/>
        <v>7913</v>
      </c>
      <c r="N156" s="44">
        <f t="shared" si="15"/>
        <v>7429</v>
      </c>
    </row>
    <row r="157" spans="1:14" ht="18" customHeight="1">
      <c r="A157" s="224" t="s">
        <v>173</v>
      </c>
      <c r="B157" s="45" t="s">
        <v>118</v>
      </c>
      <c r="C157" s="32" t="s">
        <v>320</v>
      </c>
      <c r="D157" s="159">
        <v>171</v>
      </c>
      <c r="E157" s="132">
        <v>23</v>
      </c>
      <c r="F157" s="132">
        <v>3</v>
      </c>
      <c r="G157" s="111">
        <v>197</v>
      </c>
      <c r="H157" s="145">
        <v>2965</v>
      </c>
      <c r="I157" s="116">
        <v>1</v>
      </c>
      <c r="J157" s="146">
        <v>2966</v>
      </c>
      <c r="K157" s="115">
        <v>3303</v>
      </c>
      <c r="L157" s="116">
        <v>5</v>
      </c>
      <c r="M157" s="117">
        <v>3308</v>
      </c>
      <c r="N157" s="77">
        <f aca="true" t="shared" si="16" ref="N157:N170">SUM(G157,J157)</f>
        <v>3163</v>
      </c>
    </row>
    <row r="158" spans="1:14" ht="18" customHeight="1">
      <c r="A158" s="225"/>
      <c r="B158" s="13" t="s">
        <v>118</v>
      </c>
      <c r="C158" s="32" t="s">
        <v>321</v>
      </c>
      <c r="D158" s="159">
        <v>4</v>
      </c>
      <c r="E158" s="132">
        <v>2</v>
      </c>
      <c r="F158" s="132">
        <v>3</v>
      </c>
      <c r="G158" s="111">
        <v>9</v>
      </c>
      <c r="H158" s="145">
        <v>130</v>
      </c>
      <c r="I158" s="116">
        <v>0</v>
      </c>
      <c r="J158" s="146">
        <v>130</v>
      </c>
      <c r="K158" s="115">
        <v>379</v>
      </c>
      <c r="L158" s="116">
        <v>0</v>
      </c>
      <c r="M158" s="117">
        <v>379</v>
      </c>
      <c r="N158" s="77">
        <f t="shared" si="16"/>
        <v>139</v>
      </c>
    </row>
    <row r="159" spans="1:14" ht="18" customHeight="1">
      <c r="A159" s="225"/>
      <c r="B159" s="13" t="s">
        <v>118</v>
      </c>
      <c r="C159" s="32" t="s">
        <v>322</v>
      </c>
      <c r="D159" s="159">
        <v>39</v>
      </c>
      <c r="E159" s="132">
        <v>1</v>
      </c>
      <c r="F159" s="132">
        <v>2</v>
      </c>
      <c r="G159" s="111">
        <v>42</v>
      </c>
      <c r="H159" s="145">
        <v>134</v>
      </c>
      <c r="I159" s="116">
        <v>2</v>
      </c>
      <c r="J159" s="146">
        <v>136</v>
      </c>
      <c r="K159" s="115">
        <v>292</v>
      </c>
      <c r="L159" s="116">
        <v>12</v>
      </c>
      <c r="M159" s="117">
        <v>304</v>
      </c>
      <c r="N159" s="77">
        <f t="shared" si="16"/>
        <v>178</v>
      </c>
    </row>
    <row r="160" spans="1:14" ht="18" customHeight="1">
      <c r="A160" s="225"/>
      <c r="B160" s="13" t="s">
        <v>118</v>
      </c>
      <c r="C160" s="32" t="s">
        <v>323</v>
      </c>
      <c r="D160" s="159">
        <v>31</v>
      </c>
      <c r="E160" s="132">
        <v>9</v>
      </c>
      <c r="F160" s="132">
        <v>2</v>
      </c>
      <c r="G160" s="111">
        <v>42</v>
      </c>
      <c r="H160" s="145">
        <v>208</v>
      </c>
      <c r="I160" s="116">
        <v>0</v>
      </c>
      <c r="J160" s="146">
        <v>208</v>
      </c>
      <c r="K160" s="115">
        <v>253</v>
      </c>
      <c r="L160" s="116">
        <v>0</v>
      </c>
      <c r="M160" s="117">
        <v>253</v>
      </c>
      <c r="N160" s="77">
        <f t="shared" si="16"/>
        <v>250</v>
      </c>
    </row>
    <row r="161" spans="1:14" ht="18" customHeight="1">
      <c r="A161" s="225"/>
      <c r="B161" s="13" t="s">
        <v>118</v>
      </c>
      <c r="C161" s="32" t="s">
        <v>324</v>
      </c>
      <c r="D161" s="159">
        <v>360</v>
      </c>
      <c r="E161" s="132">
        <v>48</v>
      </c>
      <c r="F161" s="132">
        <v>29</v>
      </c>
      <c r="G161" s="111">
        <v>437</v>
      </c>
      <c r="H161" s="145">
        <v>4339</v>
      </c>
      <c r="I161" s="116">
        <v>8</v>
      </c>
      <c r="J161" s="146">
        <v>4347</v>
      </c>
      <c r="K161" s="115">
        <v>6013</v>
      </c>
      <c r="L161" s="116">
        <v>38</v>
      </c>
      <c r="M161" s="117">
        <v>6051</v>
      </c>
      <c r="N161" s="77">
        <f t="shared" si="16"/>
        <v>4784</v>
      </c>
    </row>
    <row r="162" spans="1:14" ht="18" customHeight="1">
      <c r="A162" s="225"/>
      <c r="B162" s="14" t="s">
        <v>118</v>
      </c>
      <c r="C162" s="33" t="s">
        <v>325</v>
      </c>
      <c r="D162" s="160">
        <v>48</v>
      </c>
      <c r="E162" s="134">
        <v>6</v>
      </c>
      <c r="F162" s="134">
        <v>0</v>
      </c>
      <c r="G162" s="118">
        <v>54</v>
      </c>
      <c r="H162" s="143">
        <v>684</v>
      </c>
      <c r="I162" s="122">
        <v>6</v>
      </c>
      <c r="J162" s="144">
        <v>690</v>
      </c>
      <c r="K162" s="121">
        <v>1318</v>
      </c>
      <c r="L162" s="122">
        <v>20</v>
      </c>
      <c r="M162" s="123">
        <v>1338</v>
      </c>
      <c r="N162" s="124">
        <f t="shared" si="16"/>
        <v>744</v>
      </c>
    </row>
    <row r="163" spans="1:14" ht="18" customHeight="1">
      <c r="A163" s="225"/>
      <c r="B163" s="13" t="s">
        <v>118</v>
      </c>
      <c r="C163" s="32" t="s">
        <v>326</v>
      </c>
      <c r="D163" s="159">
        <v>44</v>
      </c>
      <c r="E163" s="132">
        <v>2</v>
      </c>
      <c r="F163" s="132">
        <v>0</v>
      </c>
      <c r="G163" s="111">
        <v>46</v>
      </c>
      <c r="H163" s="145">
        <v>318</v>
      </c>
      <c r="I163" s="116">
        <v>0</v>
      </c>
      <c r="J163" s="146">
        <v>318</v>
      </c>
      <c r="K163" s="115">
        <v>1920</v>
      </c>
      <c r="L163" s="116">
        <v>0</v>
      </c>
      <c r="M163" s="117">
        <v>1920</v>
      </c>
      <c r="N163" s="77">
        <f t="shared" si="16"/>
        <v>364</v>
      </c>
    </row>
    <row r="164" spans="1:14" ht="18" customHeight="1">
      <c r="A164" s="225"/>
      <c r="B164" s="13" t="s">
        <v>118</v>
      </c>
      <c r="C164" s="32" t="s">
        <v>327</v>
      </c>
      <c r="D164" s="159">
        <v>6</v>
      </c>
      <c r="E164" s="132">
        <v>4</v>
      </c>
      <c r="F164" s="132">
        <v>0</v>
      </c>
      <c r="G164" s="111">
        <v>10</v>
      </c>
      <c r="H164" s="145">
        <v>69</v>
      </c>
      <c r="I164" s="116">
        <v>0</v>
      </c>
      <c r="J164" s="146">
        <v>69</v>
      </c>
      <c r="K164" s="115">
        <v>102</v>
      </c>
      <c r="L164" s="116">
        <v>0</v>
      </c>
      <c r="M164" s="117">
        <v>102</v>
      </c>
      <c r="N164" s="77">
        <f t="shared" si="16"/>
        <v>79</v>
      </c>
    </row>
    <row r="165" spans="1:14" ht="18" customHeight="1">
      <c r="A165" s="225"/>
      <c r="B165" s="13" t="s">
        <v>118</v>
      </c>
      <c r="C165" s="32" t="s">
        <v>328</v>
      </c>
      <c r="D165" s="159">
        <v>19</v>
      </c>
      <c r="E165" s="132">
        <v>2</v>
      </c>
      <c r="F165" s="132">
        <v>2</v>
      </c>
      <c r="G165" s="111">
        <v>23</v>
      </c>
      <c r="H165" s="145">
        <v>297</v>
      </c>
      <c r="I165" s="116">
        <v>0</v>
      </c>
      <c r="J165" s="146">
        <v>297</v>
      </c>
      <c r="K165" s="115">
        <v>499</v>
      </c>
      <c r="L165" s="116">
        <v>0</v>
      </c>
      <c r="M165" s="117">
        <v>499</v>
      </c>
      <c r="N165" s="77">
        <f t="shared" si="16"/>
        <v>320</v>
      </c>
    </row>
    <row r="166" spans="1:14" ht="18" customHeight="1">
      <c r="A166" s="225"/>
      <c r="B166" s="15" t="s">
        <v>118</v>
      </c>
      <c r="C166" s="34" t="s">
        <v>329</v>
      </c>
      <c r="D166" s="161">
        <v>88</v>
      </c>
      <c r="E166" s="135">
        <v>3</v>
      </c>
      <c r="F166" s="135">
        <v>2</v>
      </c>
      <c r="G166" s="125">
        <v>93</v>
      </c>
      <c r="H166" s="141">
        <v>677</v>
      </c>
      <c r="I166" s="129">
        <v>0</v>
      </c>
      <c r="J166" s="142">
        <v>677</v>
      </c>
      <c r="K166" s="128">
        <v>893</v>
      </c>
      <c r="L166" s="129">
        <v>7</v>
      </c>
      <c r="M166" s="130">
        <v>900</v>
      </c>
      <c r="N166" s="131">
        <f t="shared" si="16"/>
        <v>770</v>
      </c>
    </row>
    <row r="167" spans="1:14" ht="18" customHeight="1">
      <c r="A167" s="225"/>
      <c r="B167" s="13" t="s">
        <v>118</v>
      </c>
      <c r="C167" s="32" t="s">
        <v>330</v>
      </c>
      <c r="D167" s="159">
        <v>45</v>
      </c>
      <c r="E167" s="132">
        <v>0</v>
      </c>
      <c r="F167" s="132">
        <v>5</v>
      </c>
      <c r="G167" s="111">
        <v>50</v>
      </c>
      <c r="H167" s="145">
        <v>384</v>
      </c>
      <c r="I167" s="116">
        <v>0</v>
      </c>
      <c r="J167" s="146">
        <v>384</v>
      </c>
      <c r="K167" s="115">
        <v>347</v>
      </c>
      <c r="L167" s="116">
        <v>0</v>
      </c>
      <c r="M167" s="117">
        <v>347</v>
      </c>
      <c r="N167" s="77">
        <f t="shared" si="16"/>
        <v>434</v>
      </c>
    </row>
    <row r="168" spans="1:14" ht="18" customHeight="1">
      <c r="A168" s="225"/>
      <c r="B168" s="13" t="s">
        <v>118</v>
      </c>
      <c r="C168" s="32" t="s">
        <v>331</v>
      </c>
      <c r="D168" s="159">
        <v>6</v>
      </c>
      <c r="E168" s="132">
        <v>0</v>
      </c>
      <c r="F168" s="132">
        <v>3</v>
      </c>
      <c r="G168" s="111">
        <v>9</v>
      </c>
      <c r="H168" s="145">
        <v>0</v>
      </c>
      <c r="I168" s="116">
        <v>0</v>
      </c>
      <c r="J168" s="146">
        <v>0</v>
      </c>
      <c r="K168" s="115">
        <v>0</v>
      </c>
      <c r="L168" s="116">
        <v>0</v>
      </c>
      <c r="M168" s="117">
        <v>0</v>
      </c>
      <c r="N168" s="77">
        <f t="shared" si="16"/>
        <v>9</v>
      </c>
    </row>
    <row r="169" spans="1:14" ht="18" customHeight="1">
      <c r="A169" s="225"/>
      <c r="B169" s="13" t="s">
        <v>118</v>
      </c>
      <c r="C169" s="32" t="s">
        <v>332</v>
      </c>
      <c r="D169" s="159">
        <v>47</v>
      </c>
      <c r="E169" s="132">
        <v>3</v>
      </c>
      <c r="F169" s="132">
        <v>4</v>
      </c>
      <c r="G169" s="111">
        <v>54</v>
      </c>
      <c r="H169" s="145">
        <v>407</v>
      </c>
      <c r="I169" s="116">
        <v>11</v>
      </c>
      <c r="J169" s="146">
        <v>418</v>
      </c>
      <c r="K169" s="115">
        <v>684</v>
      </c>
      <c r="L169" s="116">
        <v>19</v>
      </c>
      <c r="M169" s="117">
        <v>703</v>
      </c>
      <c r="N169" s="77">
        <f t="shared" si="16"/>
        <v>472</v>
      </c>
    </row>
    <row r="170" spans="1:14" ht="18" customHeight="1">
      <c r="A170" s="225"/>
      <c r="B170" s="13" t="s">
        <v>118</v>
      </c>
      <c r="C170" s="32" t="s">
        <v>333</v>
      </c>
      <c r="D170" s="159">
        <v>202</v>
      </c>
      <c r="E170" s="132">
        <v>18</v>
      </c>
      <c r="F170" s="132">
        <v>16</v>
      </c>
      <c r="G170" s="111">
        <v>236</v>
      </c>
      <c r="H170" s="145">
        <v>665</v>
      </c>
      <c r="I170" s="116">
        <v>0</v>
      </c>
      <c r="J170" s="146">
        <v>665</v>
      </c>
      <c r="K170" s="115">
        <v>814</v>
      </c>
      <c r="L170" s="116">
        <v>0</v>
      </c>
      <c r="M170" s="117">
        <v>814</v>
      </c>
      <c r="N170" s="77">
        <f t="shared" si="16"/>
        <v>901</v>
      </c>
    </row>
    <row r="171" spans="1:14" ht="18" customHeight="1">
      <c r="A171" s="226"/>
      <c r="B171" s="36" t="s">
        <v>120</v>
      </c>
      <c r="C171" s="37" t="s">
        <v>148</v>
      </c>
      <c r="D171" s="40">
        <f>SUM(D157:D170)</f>
        <v>1110</v>
      </c>
      <c r="E171" s="38">
        <f aca="true" t="shared" si="17" ref="E171:N171">SUM(E157:E170)</f>
        <v>121</v>
      </c>
      <c r="F171" s="39">
        <f t="shared" si="17"/>
        <v>71</v>
      </c>
      <c r="G171" s="38">
        <f t="shared" si="17"/>
        <v>1302</v>
      </c>
      <c r="H171" s="60">
        <f t="shared" si="17"/>
        <v>11277</v>
      </c>
      <c r="I171" s="39">
        <f t="shared" si="17"/>
        <v>28</v>
      </c>
      <c r="J171" s="61">
        <f t="shared" si="17"/>
        <v>11305</v>
      </c>
      <c r="K171" s="60">
        <f t="shared" si="17"/>
        <v>16817</v>
      </c>
      <c r="L171" s="39">
        <f t="shared" si="17"/>
        <v>101</v>
      </c>
      <c r="M171" s="61">
        <f t="shared" si="17"/>
        <v>16918</v>
      </c>
      <c r="N171" s="44">
        <f t="shared" si="17"/>
        <v>12607</v>
      </c>
    </row>
    <row r="172" spans="1:14" ht="18" customHeight="1">
      <c r="A172" s="229" t="s">
        <v>174</v>
      </c>
      <c r="B172" s="49" t="s">
        <v>118</v>
      </c>
      <c r="C172" s="46" t="s">
        <v>121</v>
      </c>
      <c r="D172" s="137">
        <v>60</v>
      </c>
      <c r="E172" s="156">
        <v>1</v>
      </c>
      <c r="F172" s="174">
        <v>1</v>
      </c>
      <c r="G172" s="156">
        <v>62</v>
      </c>
      <c r="H172" s="157">
        <v>898</v>
      </c>
      <c r="I172" s="139">
        <v>17</v>
      </c>
      <c r="J172" s="158">
        <v>915</v>
      </c>
      <c r="K172" s="138">
        <v>1273</v>
      </c>
      <c r="L172" s="139">
        <v>54</v>
      </c>
      <c r="M172" s="133">
        <v>1327</v>
      </c>
      <c r="N172" s="175">
        <f aca="true" t="shared" si="18" ref="N172:N194">SUM(G172,J172)</f>
        <v>977</v>
      </c>
    </row>
    <row r="173" spans="1:14" ht="18" customHeight="1">
      <c r="A173" s="230"/>
      <c r="B173" s="45" t="s">
        <v>118</v>
      </c>
      <c r="C173" s="32" t="s">
        <v>122</v>
      </c>
      <c r="D173" s="114">
        <v>245</v>
      </c>
      <c r="E173" s="111">
        <v>13</v>
      </c>
      <c r="F173" s="112">
        <v>3</v>
      </c>
      <c r="G173" s="111">
        <v>261</v>
      </c>
      <c r="H173" s="145">
        <v>1266</v>
      </c>
      <c r="I173" s="116">
        <v>33</v>
      </c>
      <c r="J173" s="146">
        <v>1299</v>
      </c>
      <c r="K173" s="115">
        <v>3613</v>
      </c>
      <c r="L173" s="116">
        <v>84</v>
      </c>
      <c r="M173" s="117">
        <v>3697</v>
      </c>
      <c r="N173" s="176">
        <f t="shared" si="18"/>
        <v>1560</v>
      </c>
    </row>
    <row r="174" spans="1:14" ht="18" customHeight="1">
      <c r="A174" s="230"/>
      <c r="B174" s="45" t="s">
        <v>118</v>
      </c>
      <c r="C174" s="32" t="s">
        <v>123</v>
      </c>
      <c r="D174" s="114">
        <v>4</v>
      </c>
      <c r="E174" s="111">
        <v>0</v>
      </c>
      <c r="F174" s="112">
        <v>0</v>
      </c>
      <c r="G174" s="111">
        <v>4</v>
      </c>
      <c r="H174" s="145">
        <v>79</v>
      </c>
      <c r="I174" s="116">
        <v>0</v>
      </c>
      <c r="J174" s="146">
        <v>79</v>
      </c>
      <c r="K174" s="115">
        <v>79</v>
      </c>
      <c r="L174" s="116">
        <v>0</v>
      </c>
      <c r="M174" s="117">
        <v>79</v>
      </c>
      <c r="N174" s="176">
        <f t="shared" si="18"/>
        <v>83</v>
      </c>
    </row>
    <row r="175" spans="1:14" ht="18" customHeight="1">
      <c r="A175" s="230"/>
      <c r="B175" s="45" t="s">
        <v>118</v>
      </c>
      <c r="C175" s="32" t="s">
        <v>124</v>
      </c>
      <c r="D175" s="114">
        <v>11</v>
      </c>
      <c r="E175" s="111">
        <v>0</v>
      </c>
      <c r="F175" s="112">
        <v>0</v>
      </c>
      <c r="G175" s="111">
        <v>11</v>
      </c>
      <c r="H175" s="145">
        <v>2323</v>
      </c>
      <c r="I175" s="116">
        <v>12</v>
      </c>
      <c r="J175" s="146">
        <v>2335</v>
      </c>
      <c r="K175" s="115">
        <v>2690</v>
      </c>
      <c r="L175" s="116">
        <v>67</v>
      </c>
      <c r="M175" s="117">
        <v>2757</v>
      </c>
      <c r="N175" s="176">
        <f t="shared" si="18"/>
        <v>2346</v>
      </c>
    </row>
    <row r="176" spans="1:14" ht="18" customHeight="1">
      <c r="A176" s="230"/>
      <c r="B176" s="45" t="s">
        <v>118</v>
      </c>
      <c r="C176" s="32" t="s">
        <v>125</v>
      </c>
      <c r="D176" s="114">
        <v>29</v>
      </c>
      <c r="E176" s="111">
        <v>2</v>
      </c>
      <c r="F176" s="112">
        <v>1</v>
      </c>
      <c r="G176" s="111">
        <v>32</v>
      </c>
      <c r="H176" s="145">
        <v>295</v>
      </c>
      <c r="I176" s="116">
        <v>20</v>
      </c>
      <c r="J176" s="146">
        <v>315</v>
      </c>
      <c r="K176" s="115">
        <v>403</v>
      </c>
      <c r="L176" s="116">
        <v>45</v>
      </c>
      <c r="M176" s="117">
        <v>448</v>
      </c>
      <c r="N176" s="176">
        <f t="shared" si="18"/>
        <v>347</v>
      </c>
    </row>
    <row r="177" spans="1:14" ht="18" customHeight="1">
      <c r="A177" s="230"/>
      <c r="B177" s="50" t="s">
        <v>118</v>
      </c>
      <c r="C177" s="33" t="s">
        <v>126</v>
      </c>
      <c r="D177" s="120">
        <v>54</v>
      </c>
      <c r="E177" s="118">
        <v>6</v>
      </c>
      <c r="F177" s="119">
        <v>0</v>
      </c>
      <c r="G177" s="118">
        <v>60</v>
      </c>
      <c r="H177" s="143">
        <v>883</v>
      </c>
      <c r="I177" s="122">
        <v>12</v>
      </c>
      <c r="J177" s="144">
        <v>895</v>
      </c>
      <c r="K177" s="121">
        <v>1072</v>
      </c>
      <c r="L177" s="122">
        <v>26</v>
      </c>
      <c r="M177" s="123">
        <v>1098</v>
      </c>
      <c r="N177" s="162">
        <f t="shared" si="18"/>
        <v>955</v>
      </c>
    </row>
    <row r="178" spans="1:14" ht="18" customHeight="1">
      <c r="A178" s="230"/>
      <c r="B178" s="45" t="s">
        <v>118</v>
      </c>
      <c r="C178" s="32" t="s">
        <v>127</v>
      </c>
      <c r="D178" s="114">
        <v>38</v>
      </c>
      <c r="E178" s="111">
        <v>1</v>
      </c>
      <c r="F178" s="112">
        <v>0</v>
      </c>
      <c r="G178" s="111">
        <v>39</v>
      </c>
      <c r="H178" s="145">
        <v>451</v>
      </c>
      <c r="I178" s="116">
        <v>0</v>
      </c>
      <c r="J178" s="146">
        <v>451</v>
      </c>
      <c r="K178" s="115">
        <v>644</v>
      </c>
      <c r="L178" s="116">
        <v>0</v>
      </c>
      <c r="M178" s="117">
        <v>644</v>
      </c>
      <c r="N178" s="176">
        <f t="shared" si="18"/>
        <v>490</v>
      </c>
    </row>
    <row r="179" spans="1:14" ht="18" customHeight="1">
      <c r="A179" s="230"/>
      <c r="B179" s="45" t="s">
        <v>118</v>
      </c>
      <c r="C179" s="32" t="s">
        <v>128</v>
      </c>
      <c r="D179" s="114">
        <v>53</v>
      </c>
      <c r="E179" s="111">
        <v>10</v>
      </c>
      <c r="F179" s="112">
        <v>4</v>
      </c>
      <c r="G179" s="111">
        <v>67</v>
      </c>
      <c r="H179" s="145">
        <v>692</v>
      </c>
      <c r="I179" s="116">
        <v>13</v>
      </c>
      <c r="J179" s="146">
        <v>705</v>
      </c>
      <c r="K179" s="115">
        <v>703</v>
      </c>
      <c r="L179" s="116">
        <v>18</v>
      </c>
      <c r="M179" s="117">
        <v>721</v>
      </c>
      <c r="N179" s="176">
        <f t="shared" si="18"/>
        <v>772</v>
      </c>
    </row>
    <row r="180" spans="1:14" ht="18" customHeight="1">
      <c r="A180" s="230"/>
      <c r="B180" s="45" t="s">
        <v>118</v>
      </c>
      <c r="C180" s="32" t="s">
        <v>129</v>
      </c>
      <c r="D180" s="114">
        <v>32</v>
      </c>
      <c r="E180" s="111">
        <v>0</v>
      </c>
      <c r="F180" s="112">
        <v>1</v>
      </c>
      <c r="G180" s="111">
        <v>33</v>
      </c>
      <c r="H180" s="145">
        <v>1325</v>
      </c>
      <c r="I180" s="116">
        <v>10</v>
      </c>
      <c r="J180" s="146">
        <v>1335</v>
      </c>
      <c r="K180" s="115">
        <v>1621</v>
      </c>
      <c r="L180" s="116">
        <v>25</v>
      </c>
      <c r="M180" s="117">
        <v>1646</v>
      </c>
      <c r="N180" s="176">
        <f t="shared" si="18"/>
        <v>1368</v>
      </c>
    </row>
    <row r="181" spans="1:14" ht="18" customHeight="1">
      <c r="A181" s="230"/>
      <c r="B181" s="51" t="s">
        <v>118</v>
      </c>
      <c r="C181" s="34" t="s">
        <v>130</v>
      </c>
      <c r="D181" s="127">
        <v>36</v>
      </c>
      <c r="E181" s="125">
        <v>5</v>
      </c>
      <c r="F181" s="126">
        <v>1</v>
      </c>
      <c r="G181" s="125">
        <v>42</v>
      </c>
      <c r="H181" s="141">
        <v>790</v>
      </c>
      <c r="I181" s="129">
        <v>0</v>
      </c>
      <c r="J181" s="142">
        <v>790</v>
      </c>
      <c r="K181" s="128">
        <v>1108</v>
      </c>
      <c r="L181" s="129">
        <v>0</v>
      </c>
      <c r="M181" s="130">
        <v>1108</v>
      </c>
      <c r="N181" s="78">
        <f t="shared" si="18"/>
        <v>832</v>
      </c>
    </row>
    <row r="182" spans="1:14" ht="18" customHeight="1">
      <c r="A182" s="230"/>
      <c r="B182" s="45" t="s">
        <v>118</v>
      </c>
      <c r="C182" s="32" t="s">
        <v>131</v>
      </c>
      <c r="D182" s="114">
        <v>118</v>
      </c>
      <c r="E182" s="111">
        <v>22</v>
      </c>
      <c r="F182" s="112">
        <v>13</v>
      </c>
      <c r="G182" s="111">
        <v>153</v>
      </c>
      <c r="H182" s="145">
        <v>917</v>
      </c>
      <c r="I182" s="116">
        <v>26</v>
      </c>
      <c r="J182" s="146">
        <v>943</v>
      </c>
      <c r="K182" s="115">
        <v>1608</v>
      </c>
      <c r="L182" s="116">
        <v>34</v>
      </c>
      <c r="M182" s="117">
        <v>1642</v>
      </c>
      <c r="N182" s="176">
        <f t="shared" si="18"/>
        <v>1096</v>
      </c>
    </row>
    <row r="183" spans="1:14" ht="18" customHeight="1">
      <c r="A183" s="230"/>
      <c r="B183" s="45" t="s">
        <v>118</v>
      </c>
      <c r="C183" s="32" t="s">
        <v>132</v>
      </c>
      <c r="D183" s="114">
        <v>66</v>
      </c>
      <c r="E183" s="111">
        <v>6</v>
      </c>
      <c r="F183" s="112">
        <v>1</v>
      </c>
      <c r="G183" s="111">
        <v>73</v>
      </c>
      <c r="H183" s="145">
        <v>613</v>
      </c>
      <c r="I183" s="116">
        <v>16</v>
      </c>
      <c r="J183" s="146">
        <v>629</v>
      </c>
      <c r="K183" s="115">
        <v>613</v>
      </c>
      <c r="L183" s="116">
        <v>30</v>
      </c>
      <c r="M183" s="117">
        <v>643</v>
      </c>
      <c r="N183" s="176">
        <f t="shared" si="18"/>
        <v>702</v>
      </c>
    </row>
    <row r="184" spans="1:14" ht="18" customHeight="1">
      <c r="A184" s="230"/>
      <c r="B184" s="45" t="s">
        <v>118</v>
      </c>
      <c r="C184" s="32" t="s">
        <v>133</v>
      </c>
      <c r="D184" s="114">
        <v>78</v>
      </c>
      <c r="E184" s="111">
        <v>14</v>
      </c>
      <c r="F184" s="112">
        <v>2</v>
      </c>
      <c r="G184" s="111">
        <v>94</v>
      </c>
      <c r="H184" s="145">
        <v>333</v>
      </c>
      <c r="I184" s="116">
        <v>5</v>
      </c>
      <c r="J184" s="146">
        <v>338</v>
      </c>
      <c r="K184" s="115">
        <v>403</v>
      </c>
      <c r="L184" s="116">
        <v>10</v>
      </c>
      <c r="M184" s="117">
        <v>413</v>
      </c>
      <c r="N184" s="176">
        <f t="shared" si="18"/>
        <v>432</v>
      </c>
    </row>
    <row r="185" spans="1:14" ht="18" customHeight="1">
      <c r="A185" s="230"/>
      <c r="B185" s="45" t="s">
        <v>118</v>
      </c>
      <c r="C185" s="32" t="s">
        <v>134</v>
      </c>
      <c r="D185" s="114">
        <v>14</v>
      </c>
      <c r="E185" s="111">
        <v>0</v>
      </c>
      <c r="F185" s="112">
        <v>0</v>
      </c>
      <c r="G185" s="111">
        <v>14</v>
      </c>
      <c r="H185" s="145">
        <v>289</v>
      </c>
      <c r="I185" s="116">
        <v>8</v>
      </c>
      <c r="J185" s="146">
        <v>297</v>
      </c>
      <c r="K185" s="115">
        <v>435</v>
      </c>
      <c r="L185" s="116">
        <v>20</v>
      </c>
      <c r="M185" s="117">
        <v>455</v>
      </c>
      <c r="N185" s="176">
        <f t="shared" si="18"/>
        <v>311</v>
      </c>
    </row>
    <row r="186" spans="1:14" ht="18" customHeight="1">
      <c r="A186" s="230"/>
      <c r="B186" s="45" t="s">
        <v>118</v>
      </c>
      <c r="C186" s="32" t="s">
        <v>135</v>
      </c>
      <c r="D186" s="114">
        <v>13</v>
      </c>
      <c r="E186" s="111">
        <v>0</v>
      </c>
      <c r="F186" s="112">
        <v>0</v>
      </c>
      <c r="G186" s="111">
        <v>13</v>
      </c>
      <c r="H186" s="145">
        <v>207</v>
      </c>
      <c r="I186" s="116">
        <v>13</v>
      </c>
      <c r="J186" s="146">
        <v>220</v>
      </c>
      <c r="K186" s="115">
        <v>300</v>
      </c>
      <c r="L186" s="116">
        <v>0</v>
      </c>
      <c r="M186" s="117">
        <v>300</v>
      </c>
      <c r="N186" s="176">
        <f t="shared" si="18"/>
        <v>233</v>
      </c>
    </row>
    <row r="187" spans="1:14" ht="18" customHeight="1">
      <c r="A187" s="230"/>
      <c r="B187" s="50" t="s">
        <v>118</v>
      </c>
      <c r="C187" s="33" t="s">
        <v>136</v>
      </c>
      <c r="D187" s="120">
        <v>23</v>
      </c>
      <c r="E187" s="118">
        <v>1</v>
      </c>
      <c r="F187" s="119">
        <v>0</v>
      </c>
      <c r="G187" s="118">
        <v>24</v>
      </c>
      <c r="H187" s="143">
        <v>807</v>
      </c>
      <c r="I187" s="122">
        <v>0</v>
      </c>
      <c r="J187" s="144">
        <v>807</v>
      </c>
      <c r="K187" s="121">
        <v>1669</v>
      </c>
      <c r="L187" s="122">
        <v>0</v>
      </c>
      <c r="M187" s="123">
        <v>1669</v>
      </c>
      <c r="N187" s="162">
        <f t="shared" si="18"/>
        <v>831</v>
      </c>
    </row>
    <row r="188" spans="1:14" ht="18" customHeight="1">
      <c r="A188" s="230"/>
      <c r="B188" s="45" t="s">
        <v>118</v>
      </c>
      <c r="C188" s="32" t="s">
        <v>137</v>
      </c>
      <c r="D188" s="114">
        <v>85</v>
      </c>
      <c r="E188" s="111">
        <v>4</v>
      </c>
      <c r="F188" s="112">
        <v>1</v>
      </c>
      <c r="G188" s="111">
        <v>90</v>
      </c>
      <c r="H188" s="145">
        <v>1851</v>
      </c>
      <c r="I188" s="116">
        <v>0</v>
      </c>
      <c r="J188" s="146">
        <v>1851</v>
      </c>
      <c r="K188" s="115">
        <v>3816</v>
      </c>
      <c r="L188" s="116">
        <v>46</v>
      </c>
      <c r="M188" s="117">
        <v>3862</v>
      </c>
      <c r="N188" s="176">
        <f t="shared" si="18"/>
        <v>1941</v>
      </c>
    </row>
    <row r="189" spans="1:14" ht="18" customHeight="1">
      <c r="A189" s="230"/>
      <c r="B189" s="45" t="s">
        <v>118</v>
      </c>
      <c r="C189" s="32" t="s">
        <v>138</v>
      </c>
      <c r="D189" s="114">
        <v>28</v>
      </c>
      <c r="E189" s="111">
        <v>5</v>
      </c>
      <c r="F189" s="112">
        <v>2</v>
      </c>
      <c r="G189" s="111">
        <v>35</v>
      </c>
      <c r="H189" s="145">
        <v>180</v>
      </c>
      <c r="I189" s="116">
        <v>2</v>
      </c>
      <c r="J189" s="146">
        <v>182</v>
      </c>
      <c r="K189" s="115">
        <v>238</v>
      </c>
      <c r="L189" s="116">
        <v>10</v>
      </c>
      <c r="M189" s="117">
        <v>248</v>
      </c>
      <c r="N189" s="176">
        <f t="shared" si="18"/>
        <v>217</v>
      </c>
    </row>
    <row r="190" spans="1:14" ht="18" customHeight="1">
      <c r="A190" s="230"/>
      <c r="B190" s="45" t="s">
        <v>118</v>
      </c>
      <c r="C190" s="32" t="s">
        <v>139</v>
      </c>
      <c r="D190" s="114">
        <v>8</v>
      </c>
      <c r="E190" s="111">
        <v>0</v>
      </c>
      <c r="F190" s="112">
        <v>0</v>
      </c>
      <c r="G190" s="117">
        <v>8</v>
      </c>
      <c r="H190" s="145">
        <v>70</v>
      </c>
      <c r="I190" s="116">
        <v>1</v>
      </c>
      <c r="J190" s="146">
        <v>71</v>
      </c>
      <c r="K190" s="115">
        <v>190</v>
      </c>
      <c r="L190" s="116">
        <v>10</v>
      </c>
      <c r="M190" s="117">
        <v>200</v>
      </c>
      <c r="N190" s="176">
        <f t="shared" si="18"/>
        <v>79</v>
      </c>
    </row>
    <row r="191" spans="1:14" ht="18" customHeight="1">
      <c r="A191" s="230"/>
      <c r="B191" s="45" t="s">
        <v>148</v>
      </c>
      <c r="C191" s="32" t="s">
        <v>140</v>
      </c>
      <c r="D191" s="114">
        <v>128</v>
      </c>
      <c r="E191" s="111">
        <v>6</v>
      </c>
      <c r="F191" s="112">
        <v>29</v>
      </c>
      <c r="G191" s="111">
        <v>163</v>
      </c>
      <c r="H191" s="145">
        <v>0</v>
      </c>
      <c r="I191" s="116">
        <v>0</v>
      </c>
      <c r="J191" s="146">
        <v>0</v>
      </c>
      <c r="K191" s="115">
        <v>0</v>
      </c>
      <c r="L191" s="116">
        <v>0</v>
      </c>
      <c r="M191" s="117">
        <v>0</v>
      </c>
      <c r="N191" s="176">
        <f t="shared" si="18"/>
        <v>163</v>
      </c>
    </row>
    <row r="192" spans="1:14" ht="18" customHeight="1">
      <c r="A192" s="230"/>
      <c r="B192" s="50" t="s">
        <v>148</v>
      </c>
      <c r="C192" s="33" t="s">
        <v>141</v>
      </c>
      <c r="D192" s="120">
        <v>19</v>
      </c>
      <c r="E192" s="118">
        <v>0</v>
      </c>
      <c r="F192" s="119">
        <v>0</v>
      </c>
      <c r="G192" s="118">
        <v>19</v>
      </c>
      <c r="H192" s="143">
        <v>0</v>
      </c>
      <c r="I192" s="122">
        <v>0</v>
      </c>
      <c r="J192" s="144">
        <v>0</v>
      </c>
      <c r="K192" s="121">
        <v>0</v>
      </c>
      <c r="L192" s="122">
        <v>0</v>
      </c>
      <c r="M192" s="123">
        <v>0</v>
      </c>
      <c r="N192" s="162">
        <f t="shared" si="18"/>
        <v>19</v>
      </c>
    </row>
    <row r="193" spans="1:14" ht="18" customHeight="1">
      <c r="A193" s="230"/>
      <c r="B193" s="45" t="s">
        <v>148</v>
      </c>
      <c r="C193" s="32" t="s">
        <v>142</v>
      </c>
      <c r="D193" s="114">
        <v>16</v>
      </c>
      <c r="E193" s="111">
        <v>0</v>
      </c>
      <c r="F193" s="112">
        <v>0</v>
      </c>
      <c r="G193" s="111">
        <v>16</v>
      </c>
      <c r="H193" s="145">
        <v>0</v>
      </c>
      <c r="I193" s="116">
        <v>0</v>
      </c>
      <c r="J193" s="146">
        <v>0</v>
      </c>
      <c r="K193" s="115">
        <v>0</v>
      </c>
      <c r="L193" s="116">
        <v>0</v>
      </c>
      <c r="M193" s="117">
        <v>0</v>
      </c>
      <c r="N193" s="176">
        <f t="shared" si="18"/>
        <v>16</v>
      </c>
    </row>
    <row r="194" spans="1:14" ht="18" customHeight="1">
      <c r="A194" s="231"/>
      <c r="B194" s="62" t="s">
        <v>118</v>
      </c>
      <c r="C194" s="35" t="s">
        <v>143</v>
      </c>
      <c r="D194" s="148">
        <v>5</v>
      </c>
      <c r="E194" s="173">
        <v>0</v>
      </c>
      <c r="F194" s="177">
        <v>0</v>
      </c>
      <c r="G194" s="173">
        <v>5</v>
      </c>
      <c r="H194" s="149">
        <v>21</v>
      </c>
      <c r="I194" s="150">
        <v>0</v>
      </c>
      <c r="J194" s="151">
        <v>21</v>
      </c>
      <c r="K194" s="152">
        <v>80</v>
      </c>
      <c r="L194" s="150">
        <v>0</v>
      </c>
      <c r="M194" s="153">
        <v>80</v>
      </c>
      <c r="N194" s="178">
        <f t="shared" si="18"/>
        <v>26</v>
      </c>
    </row>
    <row r="195" spans="1:14" ht="9" customHeight="1">
      <c r="A195" s="16" t="s">
        <v>148</v>
      </c>
      <c r="B195" s="16"/>
      <c r="C195" s="16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90"/>
    </row>
    <row r="196" spans="1:14" ht="31.5" customHeight="1">
      <c r="A196" s="218" t="s">
        <v>5</v>
      </c>
      <c r="B196" s="219"/>
      <c r="C196" s="220"/>
      <c r="D196" s="212" t="s">
        <v>203</v>
      </c>
      <c r="E196" s="213"/>
      <c r="F196" s="213"/>
      <c r="G196" s="214"/>
      <c r="H196" s="209" t="s">
        <v>204</v>
      </c>
      <c r="I196" s="210"/>
      <c r="J196" s="211"/>
      <c r="K196" s="209" t="s">
        <v>205</v>
      </c>
      <c r="L196" s="210"/>
      <c r="M196" s="211"/>
      <c r="N196" s="2" t="s">
        <v>206</v>
      </c>
    </row>
    <row r="197" spans="1:14" ht="32.25" customHeight="1">
      <c r="A197" s="221"/>
      <c r="B197" s="222"/>
      <c r="C197" s="223"/>
      <c r="D197" s="4" t="s">
        <v>207</v>
      </c>
      <c r="E197" s="10" t="s">
        <v>208</v>
      </c>
      <c r="F197" s="10" t="s">
        <v>209</v>
      </c>
      <c r="G197" s="9" t="s">
        <v>210</v>
      </c>
      <c r="H197" s="11" t="s">
        <v>207</v>
      </c>
      <c r="I197" s="10" t="s">
        <v>208</v>
      </c>
      <c r="J197" s="8" t="s">
        <v>210</v>
      </c>
      <c r="K197" s="11" t="s">
        <v>207</v>
      </c>
      <c r="L197" s="10" t="s">
        <v>208</v>
      </c>
      <c r="M197" s="8" t="s">
        <v>210</v>
      </c>
      <c r="N197" s="3" t="s">
        <v>210</v>
      </c>
    </row>
    <row r="198" spans="1:14" ht="18" customHeight="1">
      <c r="A198" s="224" t="s">
        <v>30</v>
      </c>
      <c r="B198" s="45" t="s">
        <v>148</v>
      </c>
      <c r="C198" s="32" t="s">
        <v>144</v>
      </c>
      <c r="D198" s="159">
        <v>20</v>
      </c>
      <c r="E198" s="132">
        <v>1</v>
      </c>
      <c r="F198" s="132">
        <v>0</v>
      </c>
      <c r="G198" s="111">
        <v>21</v>
      </c>
      <c r="H198" s="145">
        <v>0</v>
      </c>
      <c r="I198" s="116">
        <v>0</v>
      </c>
      <c r="J198" s="146">
        <v>0</v>
      </c>
      <c r="K198" s="115">
        <v>0</v>
      </c>
      <c r="L198" s="116">
        <v>0</v>
      </c>
      <c r="M198" s="117">
        <v>0</v>
      </c>
      <c r="N198" s="77">
        <f>SUM(G198,J198)</f>
        <v>21</v>
      </c>
    </row>
    <row r="199" spans="1:14" ht="18" customHeight="1">
      <c r="A199" s="227"/>
      <c r="B199" s="45" t="s">
        <v>148</v>
      </c>
      <c r="C199" s="32" t="s">
        <v>145</v>
      </c>
      <c r="D199" s="159">
        <v>1</v>
      </c>
      <c r="E199" s="132">
        <v>0</v>
      </c>
      <c r="F199" s="132">
        <v>0</v>
      </c>
      <c r="G199" s="111">
        <v>1</v>
      </c>
      <c r="H199" s="145">
        <v>0</v>
      </c>
      <c r="I199" s="116">
        <v>0</v>
      </c>
      <c r="J199" s="146">
        <v>0</v>
      </c>
      <c r="K199" s="115">
        <v>0</v>
      </c>
      <c r="L199" s="116">
        <v>0</v>
      </c>
      <c r="M199" s="117">
        <v>0</v>
      </c>
      <c r="N199" s="77">
        <f>SUM(G199,J199)</f>
        <v>1</v>
      </c>
    </row>
    <row r="200" spans="1:14" ht="18" customHeight="1">
      <c r="A200" s="227"/>
      <c r="B200" s="50" t="s">
        <v>148</v>
      </c>
      <c r="C200" s="33" t="s">
        <v>146</v>
      </c>
      <c r="D200" s="160">
        <v>17</v>
      </c>
      <c r="E200" s="134">
        <v>1</v>
      </c>
      <c r="F200" s="134">
        <v>1</v>
      </c>
      <c r="G200" s="118">
        <v>19</v>
      </c>
      <c r="H200" s="143">
        <v>0</v>
      </c>
      <c r="I200" s="122">
        <v>0</v>
      </c>
      <c r="J200" s="144">
        <v>0</v>
      </c>
      <c r="K200" s="121">
        <v>0</v>
      </c>
      <c r="L200" s="122">
        <v>0</v>
      </c>
      <c r="M200" s="123">
        <v>0</v>
      </c>
      <c r="N200" s="162">
        <f>SUM(G200,J200)</f>
        <v>19</v>
      </c>
    </row>
    <row r="201" spans="1:14" ht="24" customHeight="1">
      <c r="A201" s="227"/>
      <c r="B201" s="45" t="s">
        <v>148</v>
      </c>
      <c r="C201" s="32" t="s">
        <v>147</v>
      </c>
      <c r="D201" s="159">
        <v>1</v>
      </c>
      <c r="E201" s="132">
        <v>0</v>
      </c>
      <c r="F201" s="132">
        <v>0</v>
      </c>
      <c r="G201" s="111">
        <v>1</v>
      </c>
      <c r="H201" s="145">
        <v>0</v>
      </c>
      <c r="I201" s="116">
        <v>0</v>
      </c>
      <c r="J201" s="146">
        <v>0</v>
      </c>
      <c r="K201" s="115">
        <v>0</v>
      </c>
      <c r="L201" s="116">
        <v>0</v>
      </c>
      <c r="M201" s="117">
        <v>0</v>
      </c>
      <c r="N201" s="77">
        <f>SUM(G201,J201)</f>
        <v>1</v>
      </c>
    </row>
    <row r="202" spans="1:14" ht="21" customHeight="1">
      <c r="A202" s="228"/>
      <c r="B202" s="36" t="s">
        <v>120</v>
      </c>
      <c r="C202" s="37" t="s">
        <v>148</v>
      </c>
      <c r="D202" s="41">
        <f>SUM(D172:D194,D198:D201)</f>
        <v>1202</v>
      </c>
      <c r="E202" s="38">
        <f aca="true" t="shared" si="19" ref="E202:N202">SUM(E172:E194,E198:E201)</f>
        <v>98</v>
      </c>
      <c r="F202" s="39">
        <f t="shared" si="19"/>
        <v>60</v>
      </c>
      <c r="G202" s="38">
        <f t="shared" si="19"/>
        <v>1360</v>
      </c>
      <c r="H202" s="56">
        <f t="shared" si="19"/>
        <v>14290</v>
      </c>
      <c r="I202" s="42">
        <f t="shared" si="19"/>
        <v>188</v>
      </c>
      <c r="J202" s="57">
        <f t="shared" si="19"/>
        <v>14478</v>
      </c>
      <c r="K202" s="41">
        <f t="shared" si="19"/>
        <v>22558</v>
      </c>
      <c r="L202" s="38">
        <f t="shared" si="19"/>
        <v>479</v>
      </c>
      <c r="M202" s="43">
        <f t="shared" si="19"/>
        <v>23037</v>
      </c>
      <c r="N202" s="44">
        <f t="shared" si="19"/>
        <v>15838</v>
      </c>
    </row>
    <row r="203" spans="1:14" ht="18" customHeight="1">
      <c r="A203" s="224" t="s">
        <v>175</v>
      </c>
      <c r="B203" s="45" t="s">
        <v>118</v>
      </c>
      <c r="C203" s="32" t="s">
        <v>334</v>
      </c>
      <c r="D203" s="114">
        <v>23</v>
      </c>
      <c r="E203" s="111">
        <v>1</v>
      </c>
      <c r="F203" s="112">
        <v>0</v>
      </c>
      <c r="G203" s="111">
        <v>24</v>
      </c>
      <c r="H203" s="145">
        <v>1034</v>
      </c>
      <c r="I203" s="116">
        <v>173</v>
      </c>
      <c r="J203" s="146">
        <v>1207</v>
      </c>
      <c r="K203" s="115">
        <v>1168</v>
      </c>
      <c r="L203" s="116">
        <v>249</v>
      </c>
      <c r="M203" s="117">
        <v>1417</v>
      </c>
      <c r="N203" s="77">
        <f aca="true" t="shared" si="20" ref="N203:N229">SUM(G203,J203)</f>
        <v>1231</v>
      </c>
    </row>
    <row r="204" spans="1:14" ht="18" customHeight="1">
      <c r="A204" s="225"/>
      <c r="B204" s="13" t="s">
        <v>118</v>
      </c>
      <c r="C204" s="32" t="s">
        <v>335</v>
      </c>
      <c r="D204" s="114">
        <v>101</v>
      </c>
      <c r="E204" s="111">
        <v>2</v>
      </c>
      <c r="F204" s="112">
        <v>1</v>
      </c>
      <c r="G204" s="111">
        <v>104</v>
      </c>
      <c r="H204" s="145">
        <v>1805</v>
      </c>
      <c r="I204" s="116">
        <v>165</v>
      </c>
      <c r="J204" s="146">
        <v>1970</v>
      </c>
      <c r="K204" s="115">
        <v>2362</v>
      </c>
      <c r="L204" s="116">
        <v>290</v>
      </c>
      <c r="M204" s="117">
        <v>2652</v>
      </c>
      <c r="N204" s="77">
        <f t="shared" si="20"/>
        <v>2074</v>
      </c>
    </row>
    <row r="205" spans="1:14" ht="18" customHeight="1">
      <c r="A205" s="225"/>
      <c r="B205" s="13" t="s">
        <v>118</v>
      </c>
      <c r="C205" s="32" t="s">
        <v>336</v>
      </c>
      <c r="D205" s="114">
        <v>27</v>
      </c>
      <c r="E205" s="111">
        <v>0</v>
      </c>
      <c r="F205" s="112">
        <v>0</v>
      </c>
      <c r="G205" s="111">
        <v>27</v>
      </c>
      <c r="H205" s="145">
        <v>87</v>
      </c>
      <c r="I205" s="116">
        <v>0</v>
      </c>
      <c r="J205" s="146">
        <v>87</v>
      </c>
      <c r="K205" s="115">
        <v>134</v>
      </c>
      <c r="L205" s="116">
        <v>0</v>
      </c>
      <c r="M205" s="117">
        <v>134</v>
      </c>
      <c r="N205" s="77">
        <f t="shared" si="20"/>
        <v>114</v>
      </c>
    </row>
    <row r="206" spans="1:14" ht="18" customHeight="1">
      <c r="A206" s="225"/>
      <c r="B206" s="13" t="s">
        <v>118</v>
      </c>
      <c r="C206" s="32" t="s">
        <v>337</v>
      </c>
      <c r="D206" s="114">
        <v>9</v>
      </c>
      <c r="E206" s="111">
        <v>2</v>
      </c>
      <c r="F206" s="112">
        <v>0</v>
      </c>
      <c r="G206" s="111">
        <v>11</v>
      </c>
      <c r="H206" s="145">
        <v>104</v>
      </c>
      <c r="I206" s="116">
        <v>0</v>
      </c>
      <c r="J206" s="146">
        <v>104</v>
      </c>
      <c r="K206" s="115">
        <v>208</v>
      </c>
      <c r="L206" s="116">
        <v>0</v>
      </c>
      <c r="M206" s="117">
        <v>208</v>
      </c>
      <c r="N206" s="77">
        <f t="shared" si="20"/>
        <v>115</v>
      </c>
    </row>
    <row r="207" spans="1:14" ht="18" customHeight="1">
      <c r="A207" s="225"/>
      <c r="B207" s="13" t="s">
        <v>118</v>
      </c>
      <c r="C207" s="32" t="s">
        <v>338</v>
      </c>
      <c r="D207" s="114">
        <v>11</v>
      </c>
      <c r="E207" s="111">
        <v>1</v>
      </c>
      <c r="F207" s="112">
        <v>0</v>
      </c>
      <c r="G207" s="111">
        <v>12</v>
      </c>
      <c r="H207" s="145">
        <v>426</v>
      </c>
      <c r="I207" s="116">
        <v>11</v>
      </c>
      <c r="J207" s="146">
        <v>437</v>
      </c>
      <c r="K207" s="115">
        <v>550</v>
      </c>
      <c r="L207" s="116">
        <v>32</v>
      </c>
      <c r="M207" s="117">
        <v>582</v>
      </c>
      <c r="N207" s="77">
        <f t="shared" si="20"/>
        <v>449</v>
      </c>
    </row>
    <row r="208" spans="1:14" ht="18" customHeight="1">
      <c r="A208" s="225"/>
      <c r="B208" s="14" t="s">
        <v>118</v>
      </c>
      <c r="C208" s="33" t="s">
        <v>339</v>
      </c>
      <c r="D208" s="120">
        <v>21</v>
      </c>
      <c r="E208" s="118">
        <v>3</v>
      </c>
      <c r="F208" s="119">
        <v>1</v>
      </c>
      <c r="G208" s="118">
        <v>25</v>
      </c>
      <c r="H208" s="143">
        <v>166</v>
      </c>
      <c r="I208" s="122">
        <v>75</v>
      </c>
      <c r="J208" s="144">
        <v>241</v>
      </c>
      <c r="K208" s="121">
        <v>225</v>
      </c>
      <c r="L208" s="122">
        <v>110</v>
      </c>
      <c r="M208" s="123">
        <v>335</v>
      </c>
      <c r="N208" s="124">
        <f t="shared" si="20"/>
        <v>266</v>
      </c>
    </row>
    <row r="209" spans="1:14" ht="18" customHeight="1">
      <c r="A209" s="225"/>
      <c r="B209" s="13" t="s">
        <v>118</v>
      </c>
      <c r="C209" s="32" t="s">
        <v>37</v>
      </c>
      <c r="D209" s="114">
        <v>42</v>
      </c>
      <c r="E209" s="111">
        <v>3</v>
      </c>
      <c r="F209" s="112">
        <v>0</v>
      </c>
      <c r="G209" s="111">
        <v>45</v>
      </c>
      <c r="H209" s="145">
        <v>176</v>
      </c>
      <c r="I209" s="116">
        <v>27</v>
      </c>
      <c r="J209" s="146">
        <v>203</v>
      </c>
      <c r="K209" s="115">
        <v>273</v>
      </c>
      <c r="L209" s="116">
        <v>52</v>
      </c>
      <c r="M209" s="117">
        <v>325</v>
      </c>
      <c r="N209" s="77">
        <f t="shared" si="20"/>
        <v>248</v>
      </c>
    </row>
    <row r="210" spans="1:14" ht="18" customHeight="1">
      <c r="A210" s="225"/>
      <c r="B210" s="13" t="s">
        <v>118</v>
      </c>
      <c r="C210" s="32" t="s">
        <v>38</v>
      </c>
      <c r="D210" s="114">
        <v>184</v>
      </c>
      <c r="E210" s="111">
        <v>19</v>
      </c>
      <c r="F210" s="112">
        <v>4</v>
      </c>
      <c r="G210" s="111">
        <v>207</v>
      </c>
      <c r="H210" s="145">
        <v>352</v>
      </c>
      <c r="I210" s="116">
        <v>67</v>
      </c>
      <c r="J210" s="146">
        <v>419</v>
      </c>
      <c r="K210" s="115">
        <v>461</v>
      </c>
      <c r="L210" s="116">
        <v>99</v>
      </c>
      <c r="M210" s="117">
        <v>560</v>
      </c>
      <c r="N210" s="77">
        <f t="shared" si="20"/>
        <v>626</v>
      </c>
    </row>
    <row r="211" spans="1:14" ht="18" customHeight="1">
      <c r="A211" s="225"/>
      <c r="B211" s="13" t="s">
        <v>118</v>
      </c>
      <c r="C211" s="32" t="s">
        <v>39</v>
      </c>
      <c r="D211" s="114">
        <v>5</v>
      </c>
      <c r="E211" s="111">
        <v>0</v>
      </c>
      <c r="F211" s="112">
        <v>0</v>
      </c>
      <c r="G211" s="111">
        <v>5</v>
      </c>
      <c r="H211" s="145">
        <v>101</v>
      </c>
      <c r="I211" s="116">
        <v>8</v>
      </c>
      <c r="J211" s="146">
        <v>109</v>
      </c>
      <c r="K211" s="115">
        <v>411</v>
      </c>
      <c r="L211" s="116">
        <v>19</v>
      </c>
      <c r="M211" s="117">
        <v>430</v>
      </c>
      <c r="N211" s="77">
        <f t="shared" si="20"/>
        <v>114</v>
      </c>
    </row>
    <row r="212" spans="1:14" ht="18" customHeight="1">
      <c r="A212" s="225"/>
      <c r="B212" s="15" t="s">
        <v>118</v>
      </c>
      <c r="C212" s="34" t="s">
        <v>40</v>
      </c>
      <c r="D212" s="127">
        <v>1</v>
      </c>
      <c r="E212" s="125">
        <v>1</v>
      </c>
      <c r="F212" s="126">
        <v>0</v>
      </c>
      <c r="G212" s="125">
        <v>2</v>
      </c>
      <c r="H212" s="141">
        <v>59</v>
      </c>
      <c r="I212" s="129">
        <v>0</v>
      </c>
      <c r="J212" s="142">
        <v>59</v>
      </c>
      <c r="K212" s="128">
        <v>169</v>
      </c>
      <c r="L212" s="129">
        <v>0</v>
      </c>
      <c r="M212" s="130">
        <v>169</v>
      </c>
      <c r="N212" s="131">
        <f t="shared" si="20"/>
        <v>61</v>
      </c>
    </row>
    <row r="213" spans="1:14" ht="18" customHeight="1">
      <c r="A213" s="225"/>
      <c r="B213" s="13" t="s">
        <v>118</v>
      </c>
      <c r="C213" s="32" t="s">
        <v>41</v>
      </c>
      <c r="D213" s="114">
        <v>52</v>
      </c>
      <c r="E213" s="111">
        <v>1</v>
      </c>
      <c r="F213" s="112">
        <v>0</v>
      </c>
      <c r="G213" s="111">
        <v>53</v>
      </c>
      <c r="H213" s="145">
        <v>48</v>
      </c>
      <c r="I213" s="116">
        <v>1</v>
      </c>
      <c r="J213" s="146">
        <v>49</v>
      </c>
      <c r="K213" s="115">
        <v>114</v>
      </c>
      <c r="L213" s="116">
        <v>3</v>
      </c>
      <c r="M213" s="117">
        <v>117</v>
      </c>
      <c r="N213" s="77">
        <f t="shared" si="20"/>
        <v>102</v>
      </c>
    </row>
    <row r="214" spans="1:14" ht="18" customHeight="1">
      <c r="A214" s="225"/>
      <c r="B214" s="13" t="s">
        <v>118</v>
      </c>
      <c r="C214" s="32" t="s">
        <v>42</v>
      </c>
      <c r="D214" s="114">
        <v>10</v>
      </c>
      <c r="E214" s="111">
        <v>3</v>
      </c>
      <c r="F214" s="112">
        <v>2</v>
      </c>
      <c r="G214" s="111">
        <v>15</v>
      </c>
      <c r="H214" s="145">
        <v>188</v>
      </c>
      <c r="I214" s="116">
        <v>61</v>
      </c>
      <c r="J214" s="146">
        <v>249</v>
      </c>
      <c r="K214" s="115">
        <v>314</v>
      </c>
      <c r="L214" s="116">
        <v>133</v>
      </c>
      <c r="M214" s="117">
        <v>447</v>
      </c>
      <c r="N214" s="77">
        <f t="shared" si="20"/>
        <v>264</v>
      </c>
    </row>
    <row r="215" spans="1:14" ht="18" customHeight="1">
      <c r="A215" s="225"/>
      <c r="B215" s="13" t="s">
        <v>118</v>
      </c>
      <c r="C215" s="32" t="s">
        <v>43</v>
      </c>
      <c r="D215" s="114">
        <v>31</v>
      </c>
      <c r="E215" s="111">
        <v>4</v>
      </c>
      <c r="F215" s="112">
        <v>0</v>
      </c>
      <c r="G215" s="111">
        <v>35</v>
      </c>
      <c r="H215" s="145">
        <v>557</v>
      </c>
      <c r="I215" s="116">
        <v>15</v>
      </c>
      <c r="J215" s="146">
        <v>572</v>
      </c>
      <c r="K215" s="115">
        <v>1087</v>
      </c>
      <c r="L215" s="116">
        <v>32</v>
      </c>
      <c r="M215" s="117">
        <v>1119</v>
      </c>
      <c r="N215" s="77">
        <f t="shared" si="20"/>
        <v>607</v>
      </c>
    </row>
    <row r="216" spans="1:14" ht="18" customHeight="1">
      <c r="A216" s="225"/>
      <c r="B216" s="13" t="s">
        <v>118</v>
      </c>
      <c r="C216" s="32" t="s">
        <v>44</v>
      </c>
      <c r="D216" s="114">
        <v>25</v>
      </c>
      <c r="E216" s="111">
        <v>2</v>
      </c>
      <c r="F216" s="112">
        <v>1</v>
      </c>
      <c r="G216" s="111">
        <v>28</v>
      </c>
      <c r="H216" s="145">
        <v>601</v>
      </c>
      <c r="I216" s="116">
        <v>19</v>
      </c>
      <c r="J216" s="146">
        <v>620</v>
      </c>
      <c r="K216" s="115">
        <v>640</v>
      </c>
      <c r="L216" s="116">
        <v>26</v>
      </c>
      <c r="M216" s="117">
        <v>666</v>
      </c>
      <c r="N216" s="77">
        <f t="shared" si="20"/>
        <v>648</v>
      </c>
    </row>
    <row r="217" spans="1:14" ht="18" customHeight="1">
      <c r="A217" s="225"/>
      <c r="B217" s="13" t="s">
        <v>118</v>
      </c>
      <c r="C217" s="32" t="s">
        <v>45</v>
      </c>
      <c r="D217" s="114">
        <v>38</v>
      </c>
      <c r="E217" s="111">
        <v>2</v>
      </c>
      <c r="F217" s="112">
        <v>0</v>
      </c>
      <c r="G217" s="111">
        <v>40</v>
      </c>
      <c r="H217" s="145">
        <v>398</v>
      </c>
      <c r="I217" s="116">
        <v>5</v>
      </c>
      <c r="J217" s="146">
        <v>403</v>
      </c>
      <c r="K217" s="115">
        <v>527</v>
      </c>
      <c r="L217" s="116">
        <v>11</v>
      </c>
      <c r="M217" s="117">
        <v>538</v>
      </c>
      <c r="N217" s="77">
        <f t="shared" si="20"/>
        <v>443</v>
      </c>
    </row>
    <row r="218" spans="1:14" ht="18" customHeight="1">
      <c r="A218" s="225"/>
      <c r="B218" s="14" t="s">
        <v>118</v>
      </c>
      <c r="C218" s="33" t="s">
        <v>46</v>
      </c>
      <c r="D218" s="120">
        <v>28</v>
      </c>
      <c r="E218" s="118">
        <v>2</v>
      </c>
      <c r="F218" s="119">
        <v>1</v>
      </c>
      <c r="G218" s="118">
        <v>31</v>
      </c>
      <c r="H218" s="143">
        <v>135</v>
      </c>
      <c r="I218" s="122">
        <v>2</v>
      </c>
      <c r="J218" s="144">
        <v>137</v>
      </c>
      <c r="K218" s="121">
        <v>253</v>
      </c>
      <c r="L218" s="122">
        <v>4</v>
      </c>
      <c r="M218" s="123">
        <v>257</v>
      </c>
      <c r="N218" s="124">
        <f t="shared" si="20"/>
        <v>168</v>
      </c>
    </row>
    <row r="219" spans="1:14" ht="18" customHeight="1">
      <c r="A219" s="225"/>
      <c r="B219" s="13" t="s">
        <v>118</v>
      </c>
      <c r="C219" s="32" t="s">
        <v>47</v>
      </c>
      <c r="D219" s="114">
        <v>53</v>
      </c>
      <c r="E219" s="111">
        <v>2</v>
      </c>
      <c r="F219" s="112">
        <v>0</v>
      </c>
      <c r="G219" s="111">
        <v>55</v>
      </c>
      <c r="H219" s="145">
        <v>201</v>
      </c>
      <c r="I219" s="116">
        <v>16</v>
      </c>
      <c r="J219" s="146">
        <v>217</v>
      </c>
      <c r="K219" s="115">
        <v>442</v>
      </c>
      <c r="L219" s="116">
        <v>95</v>
      </c>
      <c r="M219" s="117">
        <v>537</v>
      </c>
      <c r="N219" s="77">
        <f t="shared" si="20"/>
        <v>272</v>
      </c>
    </row>
    <row r="220" spans="1:14" ht="18" customHeight="1">
      <c r="A220" s="225"/>
      <c r="B220" s="13" t="s">
        <v>118</v>
      </c>
      <c r="C220" s="32" t="s">
        <v>48</v>
      </c>
      <c r="D220" s="114">
        <v>21</v>
      </c>
      <c r="E220" s="111">
        <v>1</v>
      </c>
      <c r="F220" s="112">
        <v>0</v>
      </c>
      <c r="G220" s="111">
        <v>22</v>
      </c>
      <c r="H220" s="145">
        <v>201</v>
      </c>
      <c r="I220" s="116">
        <v>38</v>
      </c>
      <c r="J220" s="146">
        <v>239</v>
      </c>
      <c r="K220" s="115">
        <v>277</v>
      </c>
      <c r="L220" s="116">
        <v>87</v>
      </c>
      <c r="M220" s="117">
        <v>364</v>
      </c>
      <c r="N220" s="77">
        <f t="shared" si="20"/>
        <v>261</v>
      </c>
    </row>
    <row r="221" spans="1:14" ht="18" customHeight="1">
      <c r="A221" s="225"/>
      <c r="B221" s="13" t="s">
        <v>118</v>
      </c>
      <c r="C221" s="32" t="s">
        <v>49</v>
      </c>
      <c r="D221" s="114">
        <v>38</v>
      </c>
      <c r="E221" s="111">
        <v>1</v>
      </c>
      <c r="F221" s="112">
        <v>1</v>
      </c>
      <c r="G221" s="111">
        <v>40</v>
      </c>
      <c r="H221" s="145">
        <v>101</v>
      </c>
      <c r="I221" s="116">
        <v>11</v>
      </c>
      <c r="J221" s="146">
        <v>112</v>
      </c>
      <c r="K221" s="115">
        <v>165</v>
      </c>
      <c r="L221" s="116">
        <v>20</v>
      </c>
      <c r="M221" s="117">
        <v>185</v>
      </c>
      <c r="N221" s="77">
        <f t="shared" si="20"/>
        <v>152</v>
      </c>
    </row>
    <row r="222" spans="1:14" ht="18" customHeight="1">
      <c r="A222" s="225"/>
      <c r="B222" s="15" t="s">
        <v>118</v>
      </c>
      <c r="C222" s="34" t="s">
        <v>50</v>
      </c>
      <c r="D222" s="127">
        <v>53</v>
      </c>
      <c r="E222" s="125">
        <v>2</v>
      </c>
      <c r="F222" s="126">
        <v>0</v>
      </c>
      <c r="G222" s="125">
        <v>55</v>
      </c>
      <c r="H222" s="141">
        <v>517</v>
      </c>
      <c r="I222" s="129">
        <v>15</v>
      </c>
      <c r="J222" s="142">
        <v>532</v>
      </c>
      <c r="K222" s="128">
        <v>1031</v>
      </c>
      <c r="L222" s="129">
        <v>23</v>
      </c>
      <c r="M222" s="130">
        <v>1054</v>
      </c>
      <c r="N222" s="131">
        <f t="shared" si="20"/>
        <v>587</v>
      </c>
    </row>
    <row r="223" spans="1:14" ht="18" customHeight="1">
      <c r="A223" s="225"/>
      <c r="B223" s="13" t="s">
        <v>118</v>
      </c>
      <c r="C223" s="32" t="s">
        <v>51</v>
      </c>
      <c r="D223" s="114">
        <v>191</v>
      </c>
      <c r="E223" s="111">
        <v>4</v>
      </c>
      <c r="F223" s="112">
        <v>1</v>
      </c>
      <c r="G223" s="111">
        <v>196</v>
      </c>
      <c r="H223" s="145">
        <v>588</v>
      </c>
      <c r="I223" s="116">
        <v>17</v>
      </c>
      <c r="J223" s="146">
        <v>605</v>
      </c>
      <c r="K223" s="115">
        <v>855</v>
      </c>
      <c r="L223" s="116">
        <v>30</v>
      </c>
      <c r="M223" s="117">
        <v>885</v>
      </c>
      <c r="N223" s="77">
        <f t="shared" si="20"/>
        <v>801</v>
      </c>
    </row>
    <row r="224" spans="1:14" ht="18" customHeight="1">
      <c r="A224" s="225"/>
      <c r="B224" s="13" t="s">
        <v>118</v>
      </c>
      <c r="C224" s="32" t="s">
        <v>52</v>
      </c>
      <c r="D224" s="114">
        <v>107</v>
      </c>
      <c r="E224" s="111">
        <v>5</v>
      </c>
      <c r="F224" s="112">
        <v>1</v>
      </c>
      <c r="G224" s="111">
        <v>113</v>
      </c>
      <c r="H224" s="145">
        <v>283</v>
      </c>
      <c r="I224" s="116">
        <v>56</v>
      </c>
      <c r="J224" s="146">
        <v>339</v>
      </c>
      <c r="K224" s="115">
        <v>324</v>
      </c>
      <c r="L224" s="116">
        <v>78</v>
      </c>
      <c r="M224" s="117">
        <v>402</v>
      </c>
      <c r="N224" s="77">
        <f t="shared" si="20"/>
        <v>452</v>
      </c>
    </row>
    <row r="225" spans="1:14" ht="18" customHeight="1">
      <c r="A225" s="225"/>
      <c r="B225" s="13" t="s">
        <v>118</v>
      </c>
      <c r="C225" s="32" t="s">
        <v>53</v>
      </c>
      <c r="D225" s="114">
        <v>22</v>
      </c>
      <c r="E225" s="111">
        <v>0</v>
      </c>
      <c r="F225" s="112">
        <v>0</v>
      </c>
      <c r="G225" s="111">
        <v>22</v>
      </c>
      <c r="H225" s="145">
        <v>161</v>
      </c>
      <c r="I225" s="116">
        <v>0</v>
      </c>
      <c r="J225" s="146">
        <v>161</v>
      </c>
      <c r="K225" s="115">
        <v>200</v>
      </c>
      <c r="L225" s="116">
        <v>0</v>
      </c>
      <c r="M225" s="117">
        <v>200</v>
      </c>
      <c r="N225" s="77">
        <f t="shared" si="20"/>
        <v>183</v>
      </c>
    </row>
    <row r="226" spans="1:14" ht="18" customHeight="1">
      <c r="A226" s="225"/>
      <c r="B226" s="13" t="s">
        <v>148</v>
      </c>
      <c r="C226" s="32" t="s">
        <v>54</v>
      </c>
      <c r="D226" s="114">
        <v>17</v>
      </c>
      <c r="E226" s="111">
        <v>1</v>
      </c>
      <c r="F226" s="112">
        <v>1</v>
      </c>
      <c r="G226" s="111">
        <v>19</v>
      </c>
      <c r="H226" s="145">
        <v>40</v>
      </c>
      <c r="I226" s="116">
        <v>38</v>
      </c>
      <c r="J226" s="146">
        <v>78</v>
      </c>
      <c r="K226" s="115">
        <v>44</v>
      </c>
      <c r="L226" s="116">
        <v>38</v>
      </c>
      <c r="M226" s="117">
        <v>82</v>
      </c>
      <c r="N226" s="77">
        <f t="shared" si="20"/>
        <v>97</v>
      </c>
    </row>
    <row r="227" spans="1:14" ht="18" customHeight="1">
      <c r="A227" s="225"/>
      <c r="B227" s="13" t="s">
        <v>148</v>
      </c>
      <c r="C227" s="32" t="s">
        <v>340</v>
      </c>
      <c r="D227" s="114">
        <v>11</v>
      </c>
      <c r="E227" s="111">
        <v>1</v>
      </c>
      <c r="F227" s="112">
        <v>0</v>
      </c>
      <c r="G227" s="111">
        <v>12</v>
      </c>
      <c r="H227" s="145">
        <v>44</v>
      </c>
      <c r="I227" s="116">
        <v>15</v>
      </c>
      <c r="J227" s="146">
        <v>59</v>
      </c>
      <c r="K227" s="115">
        <v>73</v>
      </c>
      <c r="L227" s="116">
        <v>16</v>
      </c>
      <c r="M227" s="117">
        <v>89</v>
      </c>
      <c r="N227" s="77">
        <f t="shared" si="20"/>
        <v>71</v>
      </c>
    </row>
    <row r="228" spans="1:14" ht="18" customHeight="1">
      <c r="A228" s="225"/>
      <c r="B228" s="14" t="s">
        <v>148</v>
      </c>
      <c r="C228" s="33" t="s">
        <v>341</v>
      </c>
      <c r="D228" s="120">
        <v>18</v>
      </c>
      <c r="E228" s="118">
        <v>1</v>
      </c>
      <c r="F228" s="119">
        <v>0</v>
      </c>
      <c r="G228" s="118">
        <v>19</v>
      </c>
      <c r="H228" s="143">
        <v>0</v>
      </c>
      <c r="I228" s="122">
        <v>0</v>
      </c>
      <c r="J228" s="144">
        <v>0</v>
      </c>
      <c r="K228" s="121">
        <v>0</v>
      </c>
      <c r="L228" s="122">
        <v>0</v>
      </c>
      <c r="M228" s="123">
        <v>0</v>
      </c>
      <c r="N228" s="124">
        <f t="shared" si="20"/>
        <v>19</v>
      </c>
    </row>
    <row r="229" spans="1:14" ht="18" customHeight="1">
      <c r="A229" s="225"/>
      <c r="B229" s="13" t="s">
        <v>148</v>
      </c>
      <c r="C229" s="32" t="s">
        <v>342</v>
      </c>
      <c r="D229" s="114">
        <v>28</v>
      </c>
      <c r="E229" s="111">
        <v>0</v>
      </c>
      <c r="F229" s="112">
        <v>0</v>
      </c>
      <c r="G229" s="117">
        <v>28</v>
      </c>
      <c r="H229" s="179">
        <v>0</v>
      </c>
      <c r="I229" s="116">
        <v>0</v>
      </c>
      <c r="J229" s="146">
        <v>0</v>
      </c>
      <c r="K229" s="180">
        <v>0</v>
      </c>
      <c r="L229" s="116">
        <v>0</v>
      </c>
      <c r="M229" s="117">
        <v>0</v>
      </c>
      <c r="N229" s="181">
        <f t="shared" si="20"/>
        <v>28</v>
      </c>
    </row>
    <row r="230" spans="1:14" ht="18" customHeight="1">
      <c r="A230" s="226"/>
      <c r="B230" s="36" t="s">
        <v>120</v>
      </c>
      <c r="C230" s="37" t="s">
        <v>148</v>
      </c>
      <c r="D230" s="41">
        <f>SUM(D203:D229)</f>
        <v>1167</v>
      </c>
      <c r="E230" s="38">
        <f aca="true" t="shared" si="21" ref="E230:N230">SUM(E203:E229)</f>
        <v>64</v>
      </c>
      <c r="F230" s="39">
        <f t="shared" si="21"/>
        <v>14</v>
      </c>
      <c r="G230" s="38">
        <f t="shared" si="21"/>
        <v>1245</v>
      </c>
      <c r="H230" s="56">
        <f t="shared" si="21"/>
        <v>8373</v>
      </c>
      <c r="I230" s="42">
        <f t="shared" si="21"/>
        <v>835</v>
      </c>
      <c r="J230" s="57">
        <f t="shared" si="21"/>
        <v>9208</v>
      </c>
      <c r="K230" s="41">
        <f t="shared" si="21"/>
        <v>12307</v>
      </c>
      <c r="L230" s="38">
        <f t="shared" si="21"/>
        <v>1447</v>
      </c>
      <c r="M230" s="43">
        <f t="shared" si="21"/>
        <v>13754</v>
      </c>
      <c r="N230" s="44">
        <f t="shared" si="21"/>
        <v>10453</v>
      </c>
    </row>
    <row r="231" spans="1:14" ht="18" customHeight="1">
      <c r="A231" s="224" t="s">
        <v>176</v>
      </c>
      <c r="B231" s="49" t="s">
        <v>118</v>
      </c>
      <c r="C231" s="46" t="s">
        <v>343</v>
      </c>
      <c r="D231" s="137">
        <v>48</v>
      </c>
      <c r="E231" s="156">
        <v>7</v>
      </c>
      <c r="F231" s="174">
        <v>9</v>
      </c>
      <c r="G231" s="156">
        <v>64</v>
      </c>
      <c r="H231" s="157">
        <v>1235</v>
      </c>
      <c r="I231" s="139">
        <v>17</v>
      </c>
      <c r="J231" s="158">
        <v>1252</v>
      </c>
      <c r="K231" s="138">
        <v>2310</v>
      </c>
      <c r="L231" s="139">
        <v>40</v>
      </c>
      <c r="M231" s="133">
        <v>2350</v>
      </c>
      <c r="N231" s="182">
        <f aca="true" t="shared" si="22" ref="N231:N243">SUM(G231,J231)</f>
        <v>1316</v>
      </c>
    </row>
    <row r="232" spans="1:14" ht="18" customHeight="1">
      <c r="A232" s="225"/>
      <c r="B232" s="13" t="s">
        <v>118</v>
      </c>
      <c r="C232" s="32" t="s">
        <v>344</v>
      </c>
      <c r="D232" s="114">
        <v>108</v>
      </c>
      <c r="E232" s="111">
        <v>1</v>
      </c>
      <c r="F232" s="112">
        <v>0</v>
      </c>
      <c r="G232" s="111">
        <v>109</v>
      </c>
      <c r="H232" s="145">
        <v>1378</v>
      </c>
      <c r="I232" s="116">
        <v>39</v>
      </c>
      <c r="J232" s="146">
        <v>1417</v>
      </c>
      <c r="K232" s="115">
        <v>1907</v>
      </c>
      <c r="L232" s="116">
        <v>52</v>
      </c>
      <c r="M232" s="117">
        <v>1959</v>
      </c>
      <c r="N232" s="77">
        <f t="shared" si="22"/>
        <v>1526</v>
      </c>
    </row>
    <row r="233" spans="1:14" ht="18" customHeight="1">
      <c r="A233" s="225"/>
      <c r="B233" s="13" t="s">
        <v>118</v>
      </c>
      <c r="C233" s="32" t="s">
        <v>345</v>
      </c>
      <c r="D233" s="114">
        <v>63</v>
      </c>
      <c r="E233" s="111">
        <v>5</v>
      </c>
      <c r="F233" s="112">
        <v>7</v>
      </c>
      <c r="G233" s="111">
        <v>75</v>
      </c>
      <c r="H233" s="145">
        <v>1434</v>
      </c>
      <c r="I233" s="116">
        <v>30</v>
      </c>
      <c r="J233" s="146">
        <v>1464</v>
      </c>
      <c r="K233" s="115">
        <v>2652</v>
      </c>
      <c r="L233" s="116">
        <v>45</v>
      </c>
      <c r="M233" s="117">
        <v>2697</v>
      </c>
      <c r="N233" s="77">
        <f t="shared" si="22"/>
        <v>1539</v>
      </c>
    </row>
    <row r="234" spans="1:14" ht="18" customHeight="1">
      <c r="A234" s="225"/>
      <c r="B234" s="13" t="s">
        <v>118</v>
      </c>
      <c r="C234" s="32" t="s">
        <v>346</v>
      </c>
      <c r="D234" s="114">
        <v>39</v>
      </c>
      <c r="E234" s="111">
        <v>2</v>
      </c>
      <c r="F234" s="112">
        <v>5</v>
      </c>
      <c r="G234" s="111">
        <v>46</v>
      </c>
      <c r="H234" s="145">
        <v>181</v>
      </c>
      <c r="I234" s="116">
        <v>0</v>
      </c>
      <c r="J234" s="146">
        <v>181</v>
      </c>
      <c r="K234" s="115">
        <v>460</v>
      </c>
      <c r="L234" s="116">
        <v>0</v>
      </c>
      <c r="M234" s="117">
        <v>460</v>
      </c>
      <c r="N234" s="77">
        <f t="shared" si="22"/>
        <v>227</v>
      </c>
    </row>
    <row r="235" spans="1:14" ht="18" customHeight="1">
      <c r="A235" s="225"/>
      <c r="B235" s="13" t="s">
        <v>118</v>
      </c>
      <c r="C235" s="32" t="s">
        <v>347</v>
      </c>
      <c r="D235" s="114">
        <v>25</v>
      </c>
      <c r="E235" s="111">
        <v>2</v>
      </c>
      <c r="F235" s="112">
        <v>4</v>
      </c>
      <c r="G235" s="111">
        <v>31</v>
      </c>
      <c r="H235" s="145">
        <v>321</v>
      </c>
      <c r="I235" s="116">
        <v>14</v>
      </c>
      <c r="J235" s="146">
        <v>335</v>
      </c>
      <c r="K235" s="115">
        <v>621</v>
      </c>
      <c r="L235" s="116">
        <v>30</v>
      </c>
      <c r="M235" s="117">
        <v>651</v>
      </c>
      <c r="N235" s="77">
        <f t="shared" si="22"/>
        <v>366</v>
      </c>
    </row>
    <row r="236" spans="1:14" ht="18" customHeight="1">
      <c r="A236" s="225"/>
      <c r="B236" s="14" t="s">
        <v>118</v>
      </c>
      <c r="C236" s="33" t="s">
        <v>348</v>
      </c>
      <c r="D236" s="120">
        <v>8</v>
      </c>
      <c r="E236" s="118">
        <v>5</v>
      </c>
      <c r="F236" s="119">
        <v>3</v>
      </c>
      <c r="G236" s="118">
        <v>16</v>
      </c>
      <c r="H236" s="143">
        <v>77</v>
      </c>
      <c r="I236" s="122">
        <v>1</v>
      </c>
      <c r="J236" s="144">
        <v>78</v>
      </c>
      <c r="K236" s="121">
        <v>131</v>
      </c>
      <c r="L236" s="122">
        <v>5</v>
      </c>
      <c r="M236" s="123">
        <v>136</v>
      </c>
      <c r="N236" s="124">
        <f t="shared" si="22"/>
        <v>94</v>
      </c>
    </row>
    <row r="237" spans="1:14" ht="18" customHeight="1">
      <c r="A237" s="225"/>
      <c r="B237" s="13" t="s">
        <v>118</v>
      </c>
      <c r="C237" s="32" t="s">
        <v>349</v>
      </c>
      <c r="D237" s="114">
        <v>3</v>
      </c>
      <c r="E237" s="111">
        <v>1</v>
      </c>
      <c r="F237" s="112">
        <v>0</v>
      </c>
      <c r="G237" s="111">
        <v>4</v>
      </c>
      <c r="H237" s="145">
        <v>62</v>
      </c>
      <c r="I237" s="116">
        <v>1</v>
      </c>
      <c r="J237" s="146">
        <v>63</v>
      </c>
      <c r="K237" s="115">
        <v>100</v>
      </c>
      <c r="L237" s="116">
        <v>10</v>
      </c>
      <c r="M237" s="117">
        <v>110</v>
      </c>
      <c r="N237" s="77">
        <f t="shared" si="22"/>
        <v>67</v>
      </c>
    </row>
    <row r="238" spans="1:14" ht="18" customHeight="1">
      <c r="A238" s="225"/>
      <c r="B238" s="13" t="s">
        <v>118</v>
      </c>
      <c r="C238" s="32" t="s">
        <v>350</v>
      </c>
      <c r="D238" s="114">
        <v>16</v>
      </c>
      <c r="E238" s="111">
        <v>3</v>
      </c>
      <c r="F238" s="112">
        <v>0</v>
      </c>
      <c r="G238" s="111">
        <v>19</v>
      </c>
      <c r="H238" s="145">
        <v>459</v>
      </c>
      <c r="I238" s="116">
        <v>3</v>
      </c>
      <c r="J238" s="146">
        <v>462</v>
      </c>
      <c r="K238" s="115">
        <v>1010</v>
      </c>
      <c r="L238" s="116">
        <v>11</v>
      </c>
      <c r="M238" s="117">
        <v>1021</v>
      </c>
      <c r="N238" s="77">
        <f t="shared" si="22"/>
        <v>481</v>
      </c>
    </row>
    <row r="239" spans="1:14" ht="18" customHeight="1">
      <c r="A239" s="225"/>
      <c r="B239" s="13" t="s">
        <v>118</v>
      </c>
      <c r="C239" s="32" t="s">
        <v>351</v>
      </c>
      <c r="D239" s="114">
        <v>6</v>
      </c>
      <c r="E239" s="111">
        <v>0</v>
      </c>
      <c r="F239" s="112">
        <v>0</v>
      </c>
      <c r="G239" s="111">
        <v>6</v>
      </c>
      <c r="H239" s="145">
        <v>0</v>
      </c>
      <c r="I239" s="116">
        <v>0</v>
      </c>
      <c r="J239" s="146">
        <v>0</v>
      </c>
      <c r="K239" s="115">
        <v>0</v>
      </c>
      <c r="L239" s="116">
        <v>0</v>
      </c>
      <c r="M239" s="117">
        <v>0</v>
      </c>
      <c r="N239" s="77">
        <f t="shared" si="22"/>
        <v>6</v>
      </c>
    </row>
    <row r="240" spans="1:14" ht="18" customHeight="1">
      <c r="A240" s="225"/>
      <c r="B240" s="15" t="s">
        <v>118</v>
      </c>
      <c r="C240" s="34" t="s">
        <v>352</v>
      </c>
      <c r="D240" s="127">
        <v>16</v>
      </c>
      <c r="E240" s="125">
        <v>2</v>
      </c>
      <c r="F240" s="126">
        <v>4</v>
      </c>
      <c r="G240" s="125">
        <v>22</v>
      </c>
      <c r="H240" s="141">
        <v>71</v>
      </c>
      <c r="I240" s="129">
        <v>4</v>
      </c>
      <c r="J240" s="142">
        <v>75</v>
      </c>
      <c r="K240" s="128">
        <v>114</v>
      </c>
      <c r="L240" s="129">
        <v>8</v>
      </c>
      <c r="M240" s="130">
        <v>122</v>
      </c>
      <c r="N240" s="131">
        <f t="shared" si="22"/>
        <v>97</v>
      </c>
    </row>
    <row r="241" spans="1:14" ht="18" customHeight="1">
      <c r="A241" s="225"/>
      <c r="B241" s="13" t="s">
        <v>118</v>
      </c>
      <c r="C241" s="32" t="s">
        <v>353</v>
      </c>
      <c r="D241" s="114">
        <v>13</v>
      </c>
      <c r="E241" s="111">
        <v>1</v>
      </c>
      <c r="F241" s="112">
        <v>0</v>
      </c>
      <c r="G241" s="111">
        <v>14</v>
      </c>
      <c r="H241" s="145">
        <v>166</v>
      </c>
      <c r="I241" s="116">
        <v>7</v>
      </c>
      <c r="J241" s="146">
        <v>173</v>
      </c>
      <c r="K241" s="115">
        <v>391</v>
      </c>
      <c r="L241" s="116">
        <v>20</v>
      </c>
      <c r="M241" s="117">
        <v>411</v>
      </c>
      <c r="N241" s="77">
        <f t="shared" si="22"/>
        <v>187</v>
      </c>
    </row>
    <row r="242" spans="1:14" ht="18" customHeight="1">
      <c r="A242" s="225"/>
      <c r="B242" s="13" t="s">
        <v>118</v>
      </c>
      <c r="C242" s="32" t="s">
        <v>354</v>
      </c>
      <c r="D242" s="114">
        <v>0</v>
      </c>
      <c r="E242" s="111">
        <v>0</v>
      </c>
      <c r="F242" s="112">
        <v>0</v>
      </c>
      <c r="G242" s="111">
        <v>0</v>
      </c>
      <c r="H242" s="145">
        <v>14</v>
      </c>
      <c r="I242" s="116">
        <v>3</v>
      </c>
      <c r="J242" s="146">
        <v>17</v>
      </c>
      <c r="K242" s="115">
        <v>82</v>
      </c>
      <c r="L242" s="116">
        <v>5</v>
      </c>
      <c r="M242" s="117">
        <v>87</v>
      </c>
      <c r="N242" s="77">
        <f t="shared" si="22"/>
        <v>17</v>
      </c>
    </row>
    <row r="243" spans="1:14" ht="18" customHeight="1">
      <c r="A243" s="225"/>
      <c r="B243" s="13" t="s">
        <v>118</v>
      </c>
      <c r="C243" s="32" t="s">
        <v>355</v>
      </c>
      <c r="D243" s="114">
        <v>10</v>
      </c>
      <c r="E243" s="111">
        <v>1</v>
      </c>
      <c r="F243" s="112">
        <v>1</v>
      </c>
      <c r="G243" s="111">
        <v>12</v>
      </c>
      <c r="H243" s="145">
        <v>243</v>
      </c>
      <c r="I243" s="116">
        <v>1</v>
      </c>
      <c r="J243" s="146">
        <v>244</v>
      </c>
      <c r="K243" s="115">
        <v>351</v>
      </c>
      <c r="L243" s="116">
        <v>7</v>
      </c>
      <c r="M243" s="117">
        <v>358</v>
      </c>
      <c r="N243" s="77">
        <f t="shared" si="22"/>
        <v>256</v>
      </c>
    </row>
    <row r="244" spans="1:14" ht="18" customHeight="1">
      <c r="A244" s="226"/>
      <c r="B244" s="36" t="s">
        <v>120</v>
      </c>
      <c r="C244" s="37" t="s">
        <v>148</v>
      </c>
      <c r="D244" s="41">
        <f>SUM(D231:D243)</f>
        <v>355</v>
      </c>
      <c r="E244" s="38">
        <f aca="true" t="shared" si="23" ref="E244:N244">SUM(E231:E243)</f>
        <v>30</v>
      </c>
      <c r="F244" s="39">
        <f t="shared" si="23"/>
        <v>33</v>
      </c>
      <c r="G244" s="38">
        <f t="shared" si="23"/>
        <v>418</v>
      </c>
      <c r="H244" s="56">
        <f t="shared" si="23"/>
        <v>5641</v>
      </c>
      <c r="I244" s="42">
        <f t="shared" si="23"/>
        <v>120</v>
      </c>
      <c r="J244" s="57">
        <f t="shared" si="23"/>
        <v>5761</v>
      </c>
      <c r="K244" s="41">
        <f t="shared" si="23"/>
        <v>10129</v>
      </c>
      <c r="L244" s="38">
        <f t="shared" si="23"/>
        <v>233</v>
      </c>
      <c r="M244" s="43">
        <f t="shared" si="23"/>
        <v>10362</v>
      </c>
      <c r="N244" s="44">
        <f t="shared" si="23"/>
        <v>6179</v>
      </c>
    </row>
    <row r="245" spans="1:14" ht="18" customHeight="1">
      <c r="A245" s="224" t="s">
        <v>177</v>
      </c>
      <c r="B245" s="49" t="s">
        <v>118</v>
      </c>
      <c r="C245" s="46" t="s">
        <v>356</v>
      </c>
      <c r="D245" s="136">
        <v>173</v>
      </c>
      <c r="E245" s="136">
        <v>4</v>
      </c>
      <c r="F245" s="136">
        <v>25</v>
      </c>
      <c r="G245" s="137">
        <v>202</v>
      </c>
      <c r="H245" s="157">
        <v>4207</v>
      </c>
      <c r="I245" s="139">
        <v>25</v>
      </c>
      <c r="J245" s="158">
        <v>4232</v>
      </c>
      <c r="K245" s="138">
        <v>4260</v>
      </c>
      <c r="L245" s="139">
        <v>36</v>
      </c>
      <c r="M245" s="133">
        <v>4296</v>
      </c>
      <c r="N245" s="140">
        <f aca="true" t="shared" si="24" ref="N245:N260">SUM(G245,J245)</f>
        <v>4434</v>
      </c>
    </row>
    <row r="246" spans="1:14" ht="18" customHeight="1">
      <c r="A246" s="227"/>
      <c r="B246" s="45" t="s">
        <v>118</v>
      </c>
      <c r="C246" s="32" t="s">
        <v>357</v>
      </c>
      <c r="D246" s="132">
        <v>3</v>
      </c>
      <c r="E246" s="132">
        <v>5</v>
      </c>
      <c r="F246" s="132">
        <v>2</v>
      </c>
      <c r="G246" s="114">
        <v>10</v>
      </c>
      <c r="H246" s="145">
        <v>35</v>
      </c>
      <c r="I246" s="116">
        <v>0</v>
      </c>
      <c r="J246" s="146">
        <v>35</v>
      </c>
      <c r="K246" s="115">
        <v>138</v>
      </c>
      <c r="L246" s="116">
        <v>0</v>
      </c>
      <c r="M246" s="117">
        <v>138</v>
      </c>
      <c r="N246" s="77">
        <f t="shared" si="24"/>
        <v>45</v>
      </c>
    </row>
    <row r="247" spans="1:14" ht="18" customHeight="1">
      <c r="A247" s="227"/>
      <c r="B247" s="45" t="s">
        <v>118</v>
      </c>
      <c r="C247" s="32" t="s">
        <v>358</v>
      </c>
      <c r="D247" s="132">
        <v>27</v>
      </c>
      <c r="E247" s="132">
        <v>2</v>
      </c>
      <c r="F247" s="132">
        <v>5</v>
      </c>
      <c r="G247" s="114">
        <v>34</v>
      </c>
      <c r="H247" s="145">
        <v>1605</v>
      </c>
      <c r="I247" s="116">
        <v>10</v>
      </c>
      <c r="J247" s="146">
        <v>1615</v>
      </c>
      <c r="K247" s="115">
        <v>1700</v>
      </c>
      <c r="L247" s="116">
        <v>10</v>
      </c>
      <c r="M247" s="117">
        <v>1710</v>
      </c>
      <c r="N247" s="77">
        <f t="shared" si="24"/>
        <v>1649</v>
      </c>
    </row>
    <row r="248" spans="1:14" ht="18" customHeight="1">
      <c r="A248" s="227"/>
      <c r="B248" s="45" t="s">
        <v>118</v>
      </c>
      <c r="C248" s="32" t="s">
        <v>359</v>
      </c>
      <c r="D248" s="132">
        <v>18</v>
      </c>
      <c r="E248" s="132">
        <v>1</v>
      </c>
      <c r="F248" s="132">
        <v>1</v>
      </c>
      <c r="G248" s="114">
        <v>20</v>
      </c>
      <c r="H248" s="145">
        <v>322</v>
      </c>
      <c r="I248" s="116">
        <v>0</v>
      </c>
      <c r="J248" s="146">
        <v>322</v>
      </c>
      <c r="K248" s="115">
        <v>557</v>
      </c>
      <c r="L248" s="116">
        <v>0</v>
      </c>
      <c r="M248" s="117">
        <v>557</v>
      </c>
      <c r="N248" s="77">
        <f t="shared" si="24"/>
        <v>342</v>
      </c>
    </row>
    <row r="249" spans="1:14" ht="18" customHeight="1">
      <c r="A249" s="227"/>
      <c r="B249" s="45" t="s">
        <v>118</v>
      </c>
      <c r="C249" s="32" t="s">
        <v>360</v>
      </c>
      <c r="D249" s="132">
        <v>5</v>
      </c>
      <c r="E249" s="132">
        <v>1</v>
      </c>
      <c r="F249" s="132">
        <v>0</v>
      </c>
      <c r="G249" s="114">
        <v>6</v>
      </c>
      <c r="H249" s="145">
        <v>140</v>
      </c>
      <c r="I249" s="116">
        <v>0</v>
      </c>
      <c r="J249" s="146">
        <v>140</v>
      </c>
      <c r="K249" s="115">
        <v>140</v>
      </c>
      <c r="L249" s="116">
        <v>0</v>
      </c>
      <c r="M249" s="117">
        <v>140</v>
      </c>
      <c r="N249" s="77">
        <f t="shared" si="24"/>
        <v>146</v>
      </c>
    </row>
    <row r="250" spans="1:14" ht="18" customHeight="1">
      <c r="A250" s="227"/>
      <c r="B250" s="50" t="s">
        <v>118</v>
      </c>
      <c r="C250" s="33" t="s">
        <v>361</v>
      </c>
      <c r="D250" s="134">
        <v>3</v>
      </c>
      <c r="E250" s="134">
        <v>1</v>
      </c>
      <c r="F250" s="134">
        <v>0</v>
      </c>
      <c r="G250" s="120">
        <v>4</v>
      </c>
      <c r="H250" s="143">
        <v>564</v>
      </c>
      <c r="I250" s="122">
        <v>20</v>
      </c>
      <c r="J250" s="144">
        <v>584</v>
      </c>
      <c r="K250" s="121">
        <v>564</v>
      </c>
      <c r="L250" s="122">
        <v>24</v>
      </c>
      <c r="M250" s="123">
        <v>588</v>
      </c>
      <c r="N250" s="124">
        <f t="shared" si="24"/>
        <v>588</v>
      </c>
    </row>
    <row r="251" spans="1:14" ht="18" customHeight="1">
      <c r="A251" s="227"/>
      <c r="B251" s="45" t="s">
        <v>118</v>
      </c>
      <c r="C251" s="32" t="s">
        <v>362</v>
      </c>
      <c r="D251" s="132">
        <v>25</v>
      </c>
      <c r="E251" s="132">
        <v>1</v>
      </c>
      <c r="F251" s="132">
        <v>4</v>
      </c>
      <c r="G251" s="114">
        <v>30</v>
      </c>
      <c r="H251" s="145">
        <v>460</v>
      </c>
      <c r="I251" s="116">
        <v>0</v>
      </c>
      <c r="J251" s="146">
        <v>460</v>
      </c>
      <c r="K251" s="115">
        <v>460</v>
      </c>
      <c r="L251" s="116">
        <v>0</v>
      </c>
      <c r="M251" s="117">
        <v>460</v>
      </c>
      <c r="N251" s="77">
        <f t="shared" si="24"/>
        <v>490</v>
      </c>
    </row>
    <row r="252" spans="1:14" ht="18" customHeight="1">
      <c r="A252" s="227"/>
      <c r="B252" s="45" t="s">
        <v>118</v>
      </c>
      <c r="C252" s="32" t="s">
        <v>363</v>
      </c>
      <c r="D252" s="132">
        <v>90</v>
      </c>
      <c r="E252" s="132">
        <v>6</v>
      </c>
      <c r="F252" s="132">
        <v>0</v>
      </c>
      <c r="G252" s="114">
        <v>96</v>
      </c>
      <c r="H252" s="145">
        <v>482</v>
      </c>
      <c r="I252" s="116">
        <v>10</v>
      </c>
      <c r="J252" s="146">
        <v>492</v>
      </c>
      <c r="K252" s="115">
        <v>661</v>
      </c>
      <c r="L252" s="116">
        <v>15</v>
      </c>
      <c r="M252" s="117">
        <v>676</v>
      </c>
      <c r="N252" s="77">
        <f t="shared" si="24"/>
        <v>588</v>
      </c>
    </row>
    <row r="253" spans="1:14" ht="18" customHeight="1">
      <c r="A253" s="227"/>
      <c r="B253" s="45" t="s">
        <v>118</v>
      </c>
      <c r="C253" s="32" t="s">
        <v>364</v>
      </c>
      <c r="D253" s="132">
        <v>96</v>
      </c>
      <c r="E253" s="132">
        <v>1</v>
      </c>
      <c r="F253" s="132">
        <v>1</v>
      </c>
      <c r="G253" s="114">
        <v>98</v>
      </c>
      <c r="H253" s="145">
        <v>293</v>
      </c>
      <c r="I253" s="116">
        <v>0</v>
      </c>
      <c r="J253" s="146">
        <v>293</v>
      </c>
      <c r="K253" s="115">
        <v>293</v>
      </c>
      <c r="L253" s="116">
        <v>0</v>
      </c>
      <c r="M253" s="117">
        <v>293</v>
      </c>
      <c r="N253" s="77">
        <f t="shared" si="24"/>
        <v>391</v>
      </c>
    </row>
    <row r="254" spans="1:14" ht="18" customHeight="1">
      <c r="A254" s="227"/>
      <c r="B254" s="51" t="s">
        <v>118</v>
      </c>
      <c r="C254" s="34" t="s">
        <v>56</v>
      </c>
      <c r="D254" s="135">
        <v>0</v>
      </c>
      <c r="E254" s="135">
        <v>0</v>
      </c>
      <c r="F254" s="135">
        <v>1</v>
      </c>
      <c r="G254" s="127">
        <v>1</v>
      </c>
      <c r="H254" s="141">
        <v>24</v>
      </c>
      <c r="I254" s="129">
        <v>0</v>
      </c>
      <c r="J254" s="142">
        <v>24</v>
      </c>
      <c r="K254" s="128">
        <v>55</v>
      </c>
      <c r="L254" s="129">
        <v>0</v>
      </c>
      <c r="M254" s="130">
        <v>55</v>
      </c>
      <c r="N254" s="78">
        <f t="shared" si="24"/>
        <v>25</v>
      </c>
    </row>
    <row r="255" spans="1:14" ht="18" customHeight="1">
      <c r="A255" s="227"/>
      <c r="B255" s="50" t="s">
        <v>118</v>
      </c>
      <c r="C255" s="33" t="s">
        <v>55</v>
      </c>
      <c r="D255" s="134">
        <v>26</v>
      </c>
      <c r="E255" s="134">
        <v>2</v>
      </c>
      <c r="F255" s="134">
        <v>0</v>
      </c>
      <c r="G255" s="120">
        <v>28</v>
      </c>
      <c r="H255" s="143">
        <v>595</v>
      </c>
      <c r="I255" s="122">
        <v>5</v>
      </c>
      <c r="J255" s="144">
        <v>600</v>
      </c>
      <c r="K255" s="121">
        <v>595</v>
      </c>
      <c r="L255" s="122">
        <v>13</v>
      </c>
      <c r="M255" s="123">
        <v>608</v>
      </c>
      <c r="N255" s="162">
        <f t="shared" si="24"/>
        <v>628</v>
      </c>
    </row>
    <row r="256" spans="1:14" ht="18" customHeight="1">
      <c r="A256" s="227"/>
      <c r="B256" s="45" t="s">
        <v>118</v>
      </c>
      <c r="C256" s="32" t="s">
        <v>57</v>
      </c>
      <c r="D256" s="132">
        <v>34</v>
      </c>
      <c r="E256" s="132">
        <v>5</v>
      </c>
      <c r="F256" s="132">
        <v>5</v>
      </c>
      <c r="G256" s="114">
        <v>44</v>
      </c>
      <c r="H256" s="145">
        <v>467</v>
      </c>
      <c r="I256" s="116">
        <v>11</v>
      </c>
      <c r="J256" s="146">
        <v>478</v>
      </c>
      <c r="K256" s="115">
        <v>480</v>
      </c>
      <c r="L256" s="116">
        <v>10</v>
      </c>
      <c r="M256" s="117">
        <v>490</v>
      </c>
      <c r="N256" s="77">
        <f t="shared" si="24"/>
        <v>522</v>
      </c>
    </row>
    <row r="257" spans="1:14" ht="18" customHeight="1">
      <c r="A257" s="227"/>
      <c r="B257" s="45" t="s">
        <v>118</v>
      </c>
      <c r="C257" s="32" t="s">
        <v>58</v>
      </c>
      <c r="D257" s="132">
        <v>21</v>
      </c>
      <c r="E257" s="132">
        <v>3</v>
      </c>
      <c r="F257" s="132">
        <v>1</v>
      </c>
      <c r="G257" s="114">
        <v>25</v>
      </c>
      <c r="H257" s="145">
        <v>409</v>
      </c>
      <c r="I257" s="116">
        <v>0</v>
      </c>
      <c r="J257" s="146">
        <v>409</v>
      </c>
      <c r="K257" s="115">
        <v>425</v>
      </c>
      <c r="L257" s="116">
        <v>0</v>
      </c>
      <c r="M257" s="117">
        <v>425</v>
      </c>
      <c r="N257" s="77">
        <f t="shared" si="24"/>
        <v>434</v>
      </c>
    </row>
    <row r="258" spans="1:14" ht="18" customHeight="1">
      <c r="A258" s="227"/>
      <c r="B258" s="45" t="s">
        <v>118</v>
      </c>
      <c r="C258" s="32" t="s">
        <v>59</v>
      </c>
      <c r="D258" s="132">
        <v>12</v>
      </c>
      <c r="E258" s="132">
        <v>1</v>
      </c>
      <c r="F258" s="132">
        <v>7</v>
      </c>
      <c r="G258" s="114">
        <v>20</v>
      </c>
      <c r="H258" s="145">
        <v>484</v>
      </c>
      <c r="I258" s="116">
        <v>8</v>
      </c>
      <c r="J258" s="146">
        <v>492</v>
      </c>
      <c r="K258" s="115">
        <v>549</v>
      </c>
      <c r="L258" s="116">
        <v>10</v>
      </c>
      <c r="M258" s="117">
        <v>559</v>
      </c>
      <c r="N258" s="176">
        <f t="shared" si="24"/>
        <v>512</v>
      </c>
    </row>
    <row r="259" spans="1:14" ht="18" customHeight="1">
      <c r="A259" s="227"/>
      <c r="B259" s="51" t="s">
        <v>118</v>
      </c>
      <c r="C259" s="34" t="s">
        <v>60</v>
      </c>
      <c r="D259" s="135">
        <v>69</v>
      </c>
      <c r="E259" s="135">
        <v>0</v>
      </c>
      <c r="F259" s="135">
        <v>3</v>
      </c>
      <c r="G259" s="127">
        <v>72</v>
      </c>
      <c r="H259" s="141">
        <v>263</v>
      </c>
      <c r="I259" s="129">
        <v>0</v>
      </c>
      <c r="J259" s="142">
        <v>263</v>
      </c>
      <c r="K259" s="128">
        <v>351</v>
      </c>
      <c r="L259" s="129">
        <v>0</v>
      </c>
      <c r="M259" s="130">
        <v>351</v>
      </c>
      <c r="N259" s="78">
        <f t="shared" si="24"/>
        <v>335</v>
      </c>
    </row>
    <row r="260" spans="1:14" ht="18" customHeight="1">
      <c r="A260" s="228"/>
      <c r="B260" s="64" t="s">
        <v>118</v>
      </c>
      <c r="C260" s="53" t="s">
        <v>61</v>
      </c>
      <c r="D260" s="164">
        <v>145</v>
      </c>
      <c r="E260" s="164">
        <v>8</v>
      </c>
      <c r="F260" s="164">
        <v>0</v>
      </c>
      <c r="G260" s="183">
        <v>153</v>
      </c>
      <c r="H260" s="166">
        <v>130</v>
      </c>
      <c r="I260" s="167">
        <v>0</v>
      </c>
      <c r="J260" s="168">
        <v>130</v>
      </c>
      <c r="K260" s="169">
        <v>132</v>
      </c>
      <c r="L260" s="167">
        <v>0</v>
      </c>
      <c r="M260" s="170">
        <v>132</v>
      </c>
      <c r="N260" s="171">
        <f t="shared" si="24"/>
        <v>283</v>
      </c>
    </row>
    <row r="261" spans="1:14" ht="9" customHeight="1">
      <c r="A261" s="16" t="s">
        <v>148</v>
      </c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</row>
    <row r="262" spans="1:14" ht="31.5" customHeight="1">
      <c r="A262" s="218" t="s">
        <v>5</v>
      </c>
      <c r="B262" s="219"/>
      <c r="C262" s="220"/>
      <c r="D262" s="212" t="s">
        <v>203</v>
      </c>
      <c r="E262" s="213"/>
      <c r="F262" s="213"/>
      <c r="G262" s="214"/>
      <c r="H262" s="209" t="s">
        <v>204</v>
      </c>
      <c r="I262" s="210"/>
      <c r="J262" s="211"/>
      <c r="K262" s="209" t="s">
        <v>205</v>
      </c>
      <c r="L262" s="210"/>
      <c r="M262" s="211"/>
      <c r="N262" s="2" t="s">
        <v>206</v>
      </c>
    </row>
    <row r="263" spans="1:14" ht="32.25" customHeight="1">
      <c r="A263" s="221"/>
      <c r="B263" s="222"/>
      <c r="C263" s="223"/>
      <c r="D263" s="4" t="s">
        <v>207</v>
      </c>
      <c r="E263" s="10" t="s">
        <v>208</v>
      </c>
      <c r="F263" s="10" t="s">
        <v>209</v>
      </c>
      <c r="G263" s="9" t="s">
        <v>210</v>
      </c>
      <c r="H263" s="11" t="s">
        <v>207</v>
      </c>
      <c r="I263" s="10" t="s">
        <v>208</v>
      </c>
      <c r="J263" s="8" t="s">
        <v>210</v>
      </c>
      <c r="K263" s="11" t="s">
        <v>207</v>
      </c>
      <c r="L263" s="10" t="s">
        <v>208</v>
      </c>
      <c r="M263" s="8" t="s">
        <v>210</v>
      </c>
      <c r="N263" s="3" t="s">
        <v>210</v>
      </c>
    </row>
    <row r="264" spans="1:14" ht="18" customHeight="1">
      <c r="A264" s="227" t="s">
        <v>9</v>
      </c>
      <c r="B264" s="45" t="s">
        <v>118</v>
      </c>
      <c r="C264" s="32" t="s">
        <v>62</v>
      </c>
      <c r="D264" s="111">
        <v>48</v>
      </c>
      <c r="E264" s="112">
        <v>1</v>
      </c>
      <c r="F264" s="111">
        <v>1</v>
      </c>
      <c r="G264" s="114">
        <v>50</v>
      </c>
      <c r="H264" s="145">
        <v>223</v>
      </c>
      <c r="I264" s="116">
        <v>0</v>
      </c>
      <c r="J264" s="146">
        <v>223</v>
      </c>
      <c r="K264" s="115">
        <v>304</v>
      </c>
      <c r="L264" s="116">
        <v>0</v>
      </c>
      <c r="M264" s="117">
        <v>304</v>
      </c>
      <c r="N264" s="77">
        <f aca="true" t="shared" si="25" ref="N264:N282">SUM(G264,J264)</f>
        <v>273</v>
      </c>
    </row>
    <row r="265" spans="1:14" ht="18" customHeight="1">
      <c r="A265" s="227"/>
      <c r="B265" s="45" t="s">
        <v>118</v>
      </c>
      <c r="C265" s="32" t="s">
        <v>63</v>
      </c>
      <c r="D265" s="111">
        <v>25</v>
      </c>
      <c r="E265" s="112">
        <v>1</v>
      </c>
      <c r="F265" s="111">
        <v>3</v>
      </c>
      <c r="G265" s="114">
        <v>29</v>
      </c>
      <c r="H265" s="145">
        <v>220</v>
      </c>
      <c r="I265" s="116">
        <v>0</v>
      </c>
      <c r="J265" s="146">
        <v>220</v>
      </c>
      <c r="K265" s="115">
        <v>245</v>
      </c>
      <c r="L265" s="116">
        <v>0</v>
      </c>
      <c r="M265" s="117">
        <v>245</v>
      </c>
      <c r="N265" s="77">
        <f t="shared" si="25"/>
        <v>249</v>
      </c>
    </row>
    <row r="266" spans="1:14" ht="18" customHeight="1">
      <c r="A266" s="227"/>
      <c r="B266" s="45" t="s">
        <v>118</v>
      </c>
      <c r="C266" s="32" t="s">
        <v>64</v>
      </c>
      <c r="D266" s="111">
        <v>8</v>
      </c>
      <c r="E266" s="112">
        <v>3</v>
      </c>
      <c r="F266" s="111">
        <v>2</v>
      </c>
      <c r="G266" s="114">
        <v>13</v>
      </c>
      <c r="H266" s="145">
        <v>451</v>
      </c>
      <c r="I266" s="116">
        <v>26</v>
      </c>
      <c r="J266" s="146">
        <v>477</v>
      </c>
      <c r="K266" s="115">
        <v>466</v>
      </c>
      <c r="L266" s="116">
        <v>29</v>
      </c>
      <c r="M266" s="117">
        <v>495</v>
      </c>
      <c r="N266" s="77">
        <f t="shared" si="25"/>
        <v>490</v>
      </c>
    </row>
    <row r="267" spans="1:14" ht="18" customHeight="1">
      <c r="A267" s="227"/>
      <c r="B267" s="51" t="s">
        <v>118</v>
      </c>
      <c r="C267" s="34" t="s">
        <v>65</v>
      </c>
      <c r="D267" s="125">
        <v>2</v>
      </c>
      <c r="E267" s="126">
        <v>0</v>
      </c>
      <c r="F267" s="125">
        <v>0</v>
      </c>
      <c r="G267" s="127">
        <v>2</v>
      </c>
      <c r="H267" s="141">
        <v>652</v>
      </c>
      <c r="I267" s="129">
        <v>13</v>
      </c>
      <c r="J267" s="142">
        <v>665</v>
      </c>
      <c r="K267" s="128">
        <v>766</v>
      </c>
      <c r="L267" s="129">
        <v>27</v>
      </c>
      <c r="M267" s="130">
        <v>793</v>
      </c>
      <c r="N267" s="131">
        <f t="shared" si="25"/>
        <v>667</v>
      </c>
    </row>
    <row r="268" spans="1:14" ht="18" customHeight="1">
      <c r="A268" s="227"/>
      <c r="B268" s="50" t="s">
        <v>118</v>
      </c>
      <c r="C268" s="33" t="s">
        <v>66</v>
      </c>
      <c r="D268" s="118">
        <v>4</v>
      </c>
      <c r="E268" s="119">
        <v>1</v>
      </c>
      <c r="F268" s="118">
        <v>3</v>
      </c>
      <c r="G268" s="120">
        <v>8</v>
      </c>
      <c r="H268" s="143">
        <v>44</v>
      </c>
      <c r="I268" s="122">
        <v>0</v>
      </c>
      <c r="J268" s="144">
        <v>44</v>
      </c>
      <c r="K268" s="121">
        <v>50</v>
      </c>
      <c r="L268" s="122">
        <v>0</v>
      </c>
      <c r="M268" s="123">
        <v>50</v>
      </c>
      <c r="N268" s="162">
        <f t="shared" si="25"/>
        <v>52</v>
      </c>
    </row>
    <row r="269" spans="1:14" ht="18" customHeight="1">
      <c r="A269" s="227"/>
      <c r="B269" s="45" t="s">
        <v>118</v>
      </c>
      <c r="C269" s="32" t="s">
        <v>67</v>
      </c>
      <c r="D269" s="111">
        <v>36</v>
      </c>
      <c r="E269" s="112">
        <v>1</v>
      </c>
      <c r="F269" s="111">
        <v>2</v>
      </c>
      <c r="G269" s="114">
        <v>39</v>
      </c>
      <c r="H269" s="145">
        <v>102</v>
      </c>
      <c r="I269" s="116">
        <v>0</v>
      </c>
      <c r="J269" s="146">
        <v>102</v>
      </c>
      <c r="K269" s="115">
        <v>123</v>
      </c>
      <c r="L269" s="116">
        <v>0</v>
      </c>
      <c r="M269" s="117">
        <v>123</v>
      </c>
      <c r="N269" s="176">
        <f t="shared" si="25"/>
        <v>141</v>
      </c>
    </row>
    <row r="270" spans="1:14" ht="18" customHeight="1">
      <c r="A270" s="227"/>
      <c r="B270" s="45" t="s">
        <v>118</v>
      </c>
      <c r="C270" s="32" t="s">
        <v>365</v>
      </c>
      <c r="D270" s="111">
        <v>282</v>
      </c>
      <c r="E270" s="112">
        <v>15</v>
      </c>
      <c r="F270" s="111">
        <v>12</v>
      </c>
      <c r="G270" s="114">
        <v>309</v>
      </c>
      <c r="H270" s="145">
        <v>9291</v>
      </c>
      <c r="I270" s="116">
        <v>96</v>
      </c>
      <c r="J270" s="146">
        <v>9387</v>
      </c>
      <c r="K270" s="115">
        <v>12157</v>
      </c>
      <c r="L270" s="116">
        <v>199</v>
      </c>
      <c r="M270" s="117">
        <v>12356</v>
      </c>
      <c r="N270" s="77">
        <f t="shared" si="25"/>
        <v>9696</v>
      </c>
    </row>
    <row r="271" spans="1:14" ht="18" customHeight="1">
      <c r="A271" s="227"/>
      <c r="B271" s="45" t="s">
        <v>118</v>
      </c>
      <c r="C271" s="32" t="s">
        <v>366</v>
      </c>
      <c r="D271" s="111">
        <v>8</v>
      </c>
      <c r="E271" s="112">
        <v>0</v>
      </c>
      <c r="F271" s="111">
        <v>0</v>
      </c>
      <c r="G271" s="114">
        <v>8</v>
      </c>
      <c r="H271" s="145">
        <v>1848</v>
      </c>
      <c r="I271" s="116">
        <v>0</v>
      </c>
      <c r="J271" s="146">
        <v>1848</v>
      </c>
      <c r="K271" s="115">
        <v>3419</v>
      </c>
      <c r="L271" s="116">
        <v>2</v>
      </c>
      <c r="M271" s="117">
        <v>3421</v>
      </c>
      <c r="N271" s="77">
        <f t="shared" si="25"/>
        <v>1856</v>
      </c>
    </row>
    <row r="272" spans="1:14" ht="18" customHeight="1">
      <c r="A272" s="227"/>
      <c r="B272" s="51" t="s">
        <v>118</v>
      </c>
      <c r="C272" s="34" t="s">
        <v>367</v>
      </c>
      <c r="D272" s="125">
        <v>3</v>
      </c>
      <c r="E272" s="126">
        <v>1</v>
      </c>
      <c r="F272" s="125">
        <v>0</v>
      </c>
      <c r="G272" s="127">
        <v>4</v>
      </c>
      <c r="H272" s="141">
        <v>57</v>
      </c>
      <c r="I272" s="129">
        <v>22</v>
      </c>
      <c r="J272" s="142">
        <v>79</v>
      </c>
      <c r="K272" s="128">
        <v>150</v>
      </c>
      <c r="L272" s="129">
        <v>30</v>
      </c>
      <c r="M272" s="130">
        <v>180</v>
      </c>
      <c r="N272" s="131">
        <f t="shared" si="25"/>
        <v>83</v>
      </c>
    </row>
    <row r="273" spans="1:14" ht="18" customHeight="1">
      <c r="A273" s="227"/>
      <c r="B273" s="50" t="s">
        <v>118</v>
      </c>
      <c r="C273" s="33" t="s">
        <v>368</v>
      </c>
      <c r="D273" s="118">
        <v>7</v>
      </c>
      <c r="E273" s="119">
        <v>0</v>
      </c>
      <c r="F273" s="118">
        <v>0</v>
      </c>
      <c r="G273" s="120">
        <v>7</v>
      </c>
      <c r="H273" s="143">
        <v>560</v>
      </c>
      <c r="I273" s="122">
        <v>0</v>
      </c>
      <c r="J273" s="144">
        <v>560</v>
      </c>
      <c r="K273" s="121">
        <v>704</v>
      </c>
      <c r="L273" s="122">
        <v>0</v>
      </c>
      <c r="M273" s="123">
        <v>704</v>
      </c>
      <c r="N273" s="162">
        <f t="shared" si="25"/>
        <v>567</v>
      </c>
    </row>
    <row r="274" spans="1:14" ht="18" customHeight="1">
      <c r="A274" s="227"/>
      <c r="B274" s="45" t="s">
        <v>118</v>
      </c>
      <c r="C274" s="32" t="s">
        <v>369</v>
      </c>
      <c r="D274" s="111">
        <v>2</v>
      </c>
      <c r="E274" s="112">
        <v>0</v>
      </c>
      <c r="F274" s="111">
        <v>0</v>
      </c>
      <c r="G274" s="114">
        <v>2</v>
      </c>
      <c r="H274" s="145">
        <v>598</v>
      </c>
      <c r="I274" s="116">
        <v>7</v>
      </c>
      <c r="J274" s="146">
        <v>605</v>
      </c>
      <c r="K274" s="115">
        <v>1205</v>
      </c>
      <c r="L274" s="116">
        <v>42</v>
      </c>
      <c r="M274" s="117">
        <v>1247</v>
      </c>
      <c r="N274" s="176">
        <f t="shared" si="25"/>
        <v>607</v>
      </c>
    </row>
    <row r="275" spans="1:14" ht="18" customHeight="1">
      <c r="A275" s="227"/>
      <c r="B275" s="45" t="s">
        <v>118</v>
      </c>
      <c r="C275" s="32" t="s">
        <v>370</v>
      </c>
      <c r="D275" s="111">
        <v>1</v>
      </c>
      <c r="E275" s="112">
        <v>0</v>
      </c>
      <c r="F275" s="111">
        <v>0</v>
      </c>
      <c r="G275" s="114">
        <v>1</v>
      </c>
      <c r="H275" s="145">
        <v>302</v>
      </c>
      <c r="I275" s="116">
        <v>3</v>
      </c>
      <c r="J275" s="146">
        <v>305</v>
      </c>
      <c r="K275" s="115">
        <v>561</v>
      </c>
      <c r="L275" s="116">
        <v>10</v>
      </c>
      <c r="M275" s="117">
        <v>571</v>
      </c>
      <c r="N275" s="77">
        <f t="shared" si="25"/>
        <v>306</v>
      </c>
    </row>
    <row r="276" spans="1:14" ht="18" customHeight="1">
      <c r="A276" s="227"/>
      <c r="B276" s="45" t="s">
        <v>118</v>
      </c>
      <c r="C276" s="32" t="s">
        <v>371</v>
      </c>
      <c r="D276" s="111">
        <v>9</v>
      </c>
      <c r="E276" s="112">
        <v>0</v>
      </c>
      <c r="F276" s="111">
        <v>0</v>
      </c>
      <c r="G276" s="114">
        <v>9</v>
      </c>
      <c r="H276" s="145">
        <v>1150</v>
      </c>
      <c r="I276" s="116">
        <v>10</v>
      </c>
      <c r="J276" s="146">
        <v>1160</v>
      </c>
      <c r="K276" s="115">
        <v>2082</v>
      </c>
      <c r="L276" s="116">
        <v>15</v>
      </c>
      <c r="M276" s="117">
        <v>2097</v>
      </c>
      <c r="N276" s="77">
        <f t="shared" si="25"/>
        <v>1169</v>
      </c>
    </row>
    <row r="277" spans="1:14" ht="18" customHeight="1">
      <c r="A277" s="227"/>
      <c r="B277" s="51" t="s">
        <v>118</v>
      </c>
      <c r="C277" s="34" t="s">
        <v>372</v>
      </c>
      <c r="D277" s="125">
        <v>1</v>
      </c>
      <c r="E277" s="126">
        <v>0</v>
      </c>
      <c r="F277" s="125">
        <v>0</v>
      </c>
      <c r="G277" s="127">
        <v>1</v>
      </c>
      <c r="H277" s="141">
        <v>528</v>
      </c>
      <c r="I277" s="129">
        <v>7</v>
      </c>
      <c r="J277" s="142">
        <v>535</v>
      </c>
      <c r="K277" s="128">
        <v>553</v>
      </c>
      <c r="L277" s="129">
        <v>5</v>
      </c>
      <c r="M277" s="130">
        <v>558</v>
      </c>
      <c r="N277" s="78">
        <f t="shared" si="25"/>
        <v>536</v>
      </c>
    </row>
    <row r="278" spans="1:14" ht="18" customHeight="1">
      <c r="A278" s="227"/>
      <c r="B278" s="50" t="s">
        <v>118</v>
      </c>
      <c r="C278" s="33" t="s">
        <v>373</v>
      </c>
      <c r="D278" s="118">
        <v>6</v>
      </c>
      <c r="E278" s="119">
        <v>0</v>
      </c>
      <c r="F278" s="118">
        <v>0</v>
      </c>
      <c r="G278" s="120">
        <v>6</v>
      </c>
      <c r="H278" s="143">
        <v>756</v>
      </c>
      <c r="I278" s="122">
        <v>0</v>
      </c>
      <c r="J278" s="144">
        <v>756</v>
      </c>
      <c r="K278" s="121">
        <v>1464</v>
      </c>
      <c r="L278" s="122">
        <v>0</v>
      </c>
      <c r="M278" s="123">
        <v>1464</v>
      </c>
      <c r="N278" s="162">
        <f t="shared" si="25"/>
        <v>762</v>
      </c>
    </row>
    <row r="279" spans="1:14" ht="18" customHeight="1">
      <c r="A279" s="227"/>
      <c r="B279" s="45" t="s">
        <v>118</v>
      </c>
      <c r="C279" s="32" t="s">
        <v>374</v>
      </c>
      <c r="D279" s="111">
        <v>5</v>
      </c>
      <c r="E279" s="112">
        <v>0</v>
      </c>
      <c r="F279" s="111">
        <v>0</v>
      </c>
      <c r="G279" s="114">
        <v>5</v>
      </c>
      <c r="H279" s="145">
        <v>685</v>
      </c>
      <c r="I279" s="116">
        <v>19</v>
      </c>
      <c r="J279" s="146">
        <v>704</v>
      </c>
      <c r="K279" s="115">
        <v>828</v>
      </c>
      <c r="L279" s="116">
        <v>23</v>
      </c>
      <c r="M279" s="117">
        <v>851</v>
      </c>
      <c r="N279" s="176">
        <f t="shared" si="25"/>
        <v>709</v>
      </c>
    </row>
    <row r="280" spans="1:14" ht="18" customHeight="1">
      <c r="A280" s="227"/>
      <c r="B280" s="45" t="s">
        <v>118</v>
      </c>
      <c r="C280" s="32" t="s">
        <v>375</v>
      </c>
      <c r="D280" s="111">
        <v>2</v>
      </c>
      <c r="E280" s="112">
        <v>0</v>
      </c>
      <c r="F280" s="111">
        <v>0</v>
      </c>
      <c r="G280" s="114">
        <v>2</v>
      </c>
      <c r="H280" s="145">
        <v>217</v>
      </c>
      <c r="I280" s="116">
        <v>0</v>
      </c>
      <c r="J280" s="146">
        <v>217</v>
      </c>
      <c r="K280" s="115">
        <v>361</v>
      </c>
      <c r="L280" s="116">
        <v>0</v>
      </c>
      <c r="M280" s="117">
        <v>361</v>
      </c>
      <c r="N280" s="77">
        <f t="shared" si="25"/>
        <v>219</v>
      </c>
    </row>
    <row r="281" spans="1:14" ht="18" customHeight="1">
      <c r="A281" s="227"/>
      <c r="B281" s="45" t="s">
        <v>118</v>
      </c>
      <c r="C281" s="32" t="s">
        <v>376</v>
      </c>
      <c r="D281" s="111">
        <v>2</v>
      </c>
      <c r="E281" s="112">
        <v>0</v>
      </c>
      <c r="F281" s="111">
        <v>0</v>
      </c>
      <c r="G281" s="114">
        <v>2</v>
      </c>
      <c r="H281" s="145">
        <v>203</v>
      </c>
      <c r="I281" s="116">
        <v>17</v>
      </c>
      <c r="J281" s="146">
        <v>220</v>
      </c>
      <c r="K281" s="115">
        <v>280</v>
      </c>
      <c r="L281" s="116">
        <v>20</v>
      </c>
      <c r="M281" s="117">
        <v>300</v>
      </c>
      <c r="N281" s="77">
        <f t="shared" si="25"/>
        <v>222</v>
      </c>
    </row>
    <row r="282" spans="1:14" ht="18" customHeight="1">
      <c r="A282" s="227"/>
      <c r="B282" s="51" t="s">
        <v>148</v>
      </c>
      <c r="C282" s="34" t="s">
        <v>377</v>
      </c>
      <c r="D282" s="125">
        <v>61</v>
      </c>
      <c r="E282" s="126">
        <v>0</v>
      </c>
      <c r="F282" s="125">
        <v>18</v>
      </c>
      <c r="G282" s="127">
        <v>79</v>
      </c>
      <c r="H282" s="141">
        <v>84</v>
      </c>
      <c r="I282" s="129">
        <v>18</v>
      </c>
      <c r="J282" s="142">
        <v>102</v>
      </c>
      <c r="K282" s="184">
        <v>84</v>
      </c>
      <c r="L282" s="129">
        <v>18</v>
      </c>
      <c r="M282" s="130">
        <v>102</v>
      </c>
      <c r="N282" s="131">
        <f t="shared" si="25"/>
        <v>181</v>
      </c>
    </row>
    <row r="283" spans="1:14" ht="18" customHeight="1">
      <c r="A283" s="228"/>
      <c r="B283" s="36" t="s">
        <v>120</v>
      </c>
      <c r="C283" s="37" t="s">
        <v>148</v>
      </c>
      <c r="D283" s="41">
        <f>SUM(D245:D260,D264:D282)</f>
        <v>1259</v>
      </c>
      <c r="E283" s="38">
        <f aca="true" t="shared" si="26" ref="E283:N283">SUM(E245:E260,E264:E282)</f>
        <v>64</v>
      </c>
      <c r="F283" s="38">
        <f t="shared" si="26"/>
        <v>96</v>
      </c>
      <c r="G283" s="43">
        <f t="shared" si="26"/>
        <v>1419</v>
      </c>
      <c r="H283" s="63">
        <f t="shared" si="26"/>
        <v>28451</v>
      </c>
      <c r="I283" s="38">
        <f t="shared" si="26"/>
        <v>327</v>
      </c>
      <c r="J283" s="43">
        <f t="shared" si="26"/>
        <v>28778</v>
      </c>
      <c r="K283" s="63">
        <f t="shared" si="26"/>
        <v>37162</v>
      </c>
      <c r="L283" s="38">
        <f t="shared" si="26"/>
        <v>538</v>
      </c>
      <c r="M283" s="43">
        <f t="shared" si="26"/>
        <v>37700</v>
      </c>
      <c r="N283" s="55">
        <f t="shared" si="26"/>
        <v>30197</v>
      </c>
    </row>
    <row r="284" spans="1:14" ht="18" customHeight="1">
      <c r="A284" s="224" t="s">
        <v>178</v>
      </c>
      <c r="B284" s="49" t="s">
        <v>118</v>
      </c>
      <c r="C284" s="46" t="s">
        <v>378</v>
      </c>
      <c r="D284" s="155">
        <v>34</v>
      </c>
      <c r="E284" s="136">
        <v>3</v>
      </c>
      <c r="F284" s="136">
        <v>19</v>
      </c>
      <c r="G284" s="156">
        <v>56</v>
      </c>
      <c r="H284" s="157">
        <v>460</v>
      </c>
      <c r="I284" s="139">
        <v>5</v>
      </c>
      <c r="J284" s="158">
        <v>465</v>
      </c>
      <c r="K284" s="185">
        <v>470</v>
      </c>
      <c r="L284" s="139">
        <v>30</v>
      </c>
      <c r="M284" s="133">
        <v>500</v>
      </c>
      <c r="N284" s="140">
        <f aca="true" t="shared" si="27" ref="N284:N323">SUM(G284,J284)</f>
        <v>521</v>
      </c>
    </row>
    <row r="285" spans="1:14" ht="18" customHeight="1">
      <c r="A285" s="227"/>
      <c r="B285" s="45" t="s">
        <v>118</v>
      </c>
      <c r="C285" s="32" t="s">
        <v>379</v>
      </c>
      <c r="D285" s="159">
        <v>191</v>
      </c>
      <c r="E285" s="132">
        <v>11</v>
      </c>
      <c r="F285" s="132">
        <v>14</v>
      </c>
      <c r="G285" s="111">
        <v>216</v>
      </c>
      <c r="H285" s="145">
        <v>2202</v>
      </c>
      <c r="I285" s="116">
        <v>46</v>
      </c>
      <c r="J285" s="146">
        <v>2248</v>
      </c>
      <c r="K285" s="115">
        <v>2993</v>
      </c>
      <c r="L285" s="116">
        <v>51</v>
      </c>
      <c r="M285" s="117">
        <v>3044</v>
      </c>
      <c r="N285" s="77">
        <f t="shared" si="27"/>
        <v>2464</v>
      </c>
    </row>
    <row r="286" spans="1:14" ht="18" customHeight="1">
      <c r="A286" s="227"/>
      <c r="B286" s="45" t="s">
        <v>118</v>
      </c>
      <c r="C286" s="32" t="s">
        <v>380</v>
      </c>
      <c r="D286" s="159">
        <v>121</v>
      </c>
      <c r="E286" s="132">
        <v>4</v>
      </c>
      <c r="F286" s="132">
        <v>9</v>
      </c>
      <c r="G286" s="111">
        <v>134</v>
      </c>
      <c r="H286" s="145">
        <v>657</v>
      </c>
      <c r="I286" s="116">
        <v>8</v>
      </c>
      <c r="J286" s="146">
        <v>665</v>
      </c>
      <c r="K286" s="115">
        <v>731</v>
      </c>
      <c r="L286" s="116">
        <v>18</v>
      </c>
      <c r="M286" s="117">
        <v>749</v>
      </c>
      <c r="N286" s="77">
        <f t="shared" si="27"/>
        <v>799</v>
      </c>
    </row>
    <row r="287" spans="1:14" ht="18" customHeight="1">
      <c r="A287" s="227"/>
      <c r="B287" s="45" t="s">
        <v>118</v>
      </c>
      <c r="C287" s="32" t="s">
        <v>381</v>
      </c>
      <c r="D287" s="159">
        <v>58</v>
      </c>
      <c r="E287" s="132">
        <v>9</v>
      </c>
      <c r="F287" s="132">
        <v>8</v>
      </c>
      <c r="G287" s="111">
        <v>75</v>
      </c>
      <c r="H287" s="145">
        <v>2140</v>
      </c>
      <c r="I287" s="116">
        <v>40</v>
      </c>
      <c r="J287" s="146">
        <v>2180</v>
      </c>
      <c r="K287" s="115">
        <v>2502</v>
      </c>
      <c r="L287" s="116">
        <v>67</v>
      </c>
      <c r="M287" s="117">
        <v>2569</v>
      </c>
      <c r="N287" s="77">
        <f t="shared" si="27"/>
        <v>2255</v>
      </c>
    </row>
    <row r="288" spans="1:14" ht="18" customHeight="1">
      <c r="A288" s="227"/>
      <c r="B288" s="45" t="s">
        <v>118</v>
      </c>
      <c r="C288" s="32" t="s">
        <v>382</v>
      </c>
      <c r="D288" s="159">
        <v>43</v>
      </c>
      <c r="E288" s="132">
        <v>5</v>
      </c>
      <c r="F288" s="132">
        <v>4</v>
      </c>
      <c r="G288" s="111">
        <v>52</v>
      </c>
      <c r="H288" s="145">
        <v>2990</v>
      </c>
      <c r="I288" s="116">
        <v>32</v>
      </c>
      <c r="J288" s="146">
        <v>3022</v>
      </c>
      <c r="K288" s="115">
        <v>3340</v>
      </c>
      <c r="L288" s="116">
        <v>89</v>
      </c>
      <c r="M288" s="117">
        <v>3429</v>
      </c>
      <c r="N288" s="77">
        <f t="shared" si="27"/>
        <v>3074</v>
      </c>
    </row>
    <row r="289" spans="1:14" ht="18" customHeight="1">
      <c r="A289" s="227"/>
      <c r="B289" s="50" t="s">
        <v>118</v>
      </c>
      <c r="C289" s="33" t="s">
        <v>383</v>
      </c>
      <c r="D289" s="160">
        <v>24</v>
      </c>
      <c r="E289" s="134">
        <v>2</v>
      </c>
      <c r="F289" s="134">
        <v>7</v>
      </c>
      <c r="G289" s="118">
        <v>33</v>
      </c>
      <c r="H289" s="143">
        <v>4243</v>
      </c>
      <c r="I289" s="122">
        <v>119</v>
      </c>
      <c r="J289" s="144">
        <v>4362</v>
      </c>
      <c r="K289" s="121">
        <v>5911</v>
      </c>
      <c r="L289" s="122">
        <v>191</v>
      </c>
      <c r="M289" s="123">
        <v>6102</v>
      </c>
      <c r="N289" s="124">
        <f t="shared" si="27"/>
        <v>4395</v>
      </c>
    </row>
    <row r="290" spans="1:14" ht="18" customHeight="1">
      <c r="A290" s="227"/>
      <c r="B290" s="45" t="s">
        <v>118</v>
      </c>
      <c r="C290" s="32" t="s">
        <v>384</v>
      </c>
      <c r="D290" s="159">
        <v>6</v>
      </c>
      <c r="E290" s="132">
        <v>3</v>
      </c>
      <c r="F290" s="132">
        <v>9</v>
      </c>
      <c r="G290" s="111">
        <v>18</v>
      </c>
      <c r="H290" s="145">
        <v>344</v>
      </c>
      <c r="I290" s="116">
        <v>16</v>
      </c>
      <c r="J290" s="146">
        <v>360</v>
      </c>
      <c r="K290" s="115">
        <v>433</v>
      </c>
      <c r="L290" s="116">
        <v>28</v>
      </c>
      <c r="M290" s="117">
        <v>461</v>
      </c>
      <c r="N290" s="77">
        <f t="shared" si="27"/>
        <v>378</v>
      </c>
    </row>
    <row r="291" spans="1:14" ht="18" customHeight="1">
      <c r="A291" s="227"/>
      <c r="B291" s="45" t="s">
        <v>118</v>
      </c>
      <c r="C291" s="32" t="s">
        <v>385</v>
      </c>
      <c r="D291" s="159">
        <v>10</v>
      </c>
      <c r="E291" s="132">
        <v>1</v>
      </c>
      <c r="F291" s="132">
        <v>2</v>
      </c>
      <c r="G291" s="111">
        <v>13</v>
      </c>
      <c r="H291" s="145">
        <v>136</v>
      </c>
      <c r="I291" s="116">
        <v>0</v>
      </c>
      <c r="J291" s="146">
        <v>136</v>
      </c>
      <c r="K291" s="115">
        <v>153</v>
      </c>
      <c r="L291" s="116">
        <v>0</v>
      </c>
      <c r="M291" s="117">
        <v>153</v>
      </c>
      <c r="N291" s="77">
        <f t="shared" si="27"/>
        <v>149</v>
      </c>
    </row>
    <row r="292" spans="1:14" ht="18" customHeight="1">
      <c r="A292" s="227"/>
      <c r="B292" s="45" t="s">
        <v>118</v>
      </c>
      <c r="C292" s="32" t="s">
        <v>386</v>
      </c>
      <c r="D292" s="159">
        <v>43</v>
      </c>
      <c r="E292" s="132">
        <v>4</v>
      </c>
      <c r="F292" s="132">
        <v>6</v>
      </c>
      <c r="G292" s="111">
        <v>53</v>
      </c>
      <c r="H292" s="145">
        <v>662</v>
      </c>
      <c r="I292" s="116">
        <v>19</v>
      </c>
      <c r="J292" s="146">
        <v>681</v>
      </c>
      <c r="K292" s="115">
        <v>667</v>
      </c>
      <c r="L292" s="116">
        <v>67</v>
      </c>
      <c r="M292" s="117">
        <v>734</v>
      </c>
      <c r="N292" s="77">
        <f t="shared" si="27"/>
        <v>734</v>
      </c>
    </row>
    <row r="293" spans="1:14" ht="18" customHeight="1">
      <c r="A293" s="227"/>
      <c r="B293" s="51" t="s">
        <v>118</v>
      </c>
      <c r="C293" s="34" t="s">
        <v>387</v>
      </c>
      <c r="D293" s="161">
        <v>26</v>
      </c>
      <c r="E293" s="135">
        <v>4</v>
      </c>
      <c r="F293" s="135">
        <v>0</v>
      </c>
      <c r="G293" s="125">
        <v>30</v>
      </c>
      <c r="H293" s="141">
        <v>307</v>
      </c>
      <c r="I293" s="129">
        <v>14</v>
      </c>
      <c r="J293" s="142">
        <v>321</v>
      </c>
      <c r="K293" s="128">
        <v>331</v>
      </c>
      <c r="L293" s="129">
        <v>24</v>
      </c>
      <c r="M293" s="130">
        <v>355</v>
      </c>
      <c r="N293" s="131">
        <f t="shared" si="27"/>
        <v>351</v>
      </c>
    </row>
    <row r="294" spans="1:14" ht="18" customHeight="1">
      <c r="A294" s="227"/>
      <c r="B294" s="45" t="s">
        <v>118</v>
      </c>
      <c r="C294" s="32" t="s">
        <v>388</v>
      </c>
      <c r="D294" s="159">
        <v>8</v>
      </c>
      <c r="E294" s="132">
        <v>2</v>
      </c>
      <c r="F294" s="132">
        <v>5</v>
      </c>
      <c r="G294" s="111">
        <v>15</v>
      </c>
      <c r="H294" s="145">
        <v>372</v>
      </c>
      <c r="I294" s="116">
        <v>0</v>
      </c>
      <c r="J294" s="146">
        <v>372</v>
      </c>
      <c r="K294" s="115">
        <v>433</v>
      </c>
      <c r="L294" s="116">
        <v>0</v>
      </c>
      <c r="M294" s="117">
        <v>433</v>
      </c>
      <c r="N294" s="77">
        <f t="shared" si="27"/>
        <v>387</v>
      </c>
    </row>
    <row r="295" spans="1:14" ht="18" customHeight="1">
      <c r="A295" s="227"/>
      <c r="B295" s="45" t="s">
        <v>118</v>
      </c>
      <c r="C295" s="32" t="s">
        <v>389</v>
      </c>
      <c r="D295" s="159">
        <v>19</v>
      </c>
      <c r="E295" s="132">
        <v>1</v>
      </c>
      <c r="F295" s="132">
        <v>3</v>
      </c>
      <c r="G295" s="111">
        <v>23</v>
      </c>
      <c r="H295" s="145">
        <v>146</v>
      </c>
      <c r="I295" s="116">
        <v>0</v>
      </c>
      <c r="J295" s="146">
        <v>146</v>
      </c>
      <c r="K295" s="115">
        <v>200</v>
      </c>
      <c r="L295" s="116">
        <v>0</v>
      </c>
      <c r="M295" s="117">
        <v>200</v>
      </c>
      <c r="N295" s="77">
        <f t="shared" si="27"/>
        <v>169</v>
      </c>
    </row>
    <row r="296" spans="1:14" ht="18" customHeight="1">
      <c r="A296" s="227"/>
      <c r="B296" s="45" t="s">
        <v>148</v>
      </c>
      <c r="C296" s="32" t="s">
        <v>390</v>
      </c>
      <c r="D296" s="159">
        <v>9</v>
      </c>
      <c r="E296" s="132">
        <v>0</v>
      </c>
      <c r="F296" s="132">
        <v>0</v>
      </c>
      <c r="G296" s="111">
        <v>9</v>
      </c>
      <c r="H296" s="145">
        <v>0</v>
      </c>
      <c r="I296" s="116">
        <v>0</v>
      </c>
      <c r="J296" s="146">
        <v>0</v>
      </c>
      <c r="K296" s="115">
        <v>0</v>
      </c>
      <c r="L296" s="116">
        <v>0</v>
      </c>
      <c r="M296" s="117">
        <v>0</v>
      </c>
      <c r="N296" s="77">
        <f t="shared" si="27"/>
        <v>9</v>
      </c>
    </row>
    <row r="297" spans="1:14" ht="18" customHeight="1">
      <c r="A297" s="227"/>
      <c r="B297" s="45" t="s">
        <v>148</v>
      </c>
      <c r="C297" s="32" t="s">
        <v>391</v>
      </c>
      <c r="D297" s="159">
        <v>29</v>
      </c>
      <c r="E297" s="132">
        <v>0</v>
      </c>
      <c r="F297" s="132">
        <v>5</v>
      </c>
      <c r="G297" s="111">
        <v>34</v>
      </c>
      <c r="H297" s="145">
        <v>0</v>
      </c>
      <c r="I297" s="116">
        <v>0</v>
      </c>
      <c r="J297" s="146">
        <v>0</v>
      </c>
      <c r="K297" s="115">
        <v>0</v>
      </c>
      <c r="L297" s="116">
        <v>0</v>
      </c>
      <c r="M297" s="117">
        <v>0</v>
      </c>
      <c r="N297" s="77">
        <f t="shared" si="27"/>
        <v>34</v>
      </c>
    </row>
    <row r="298" spans="1:14" ht="18" customHeight="1">
      <c r="A298" s="227"/>
      <c r="B298" s="45" t="s">
        <v>148</v>
      </c>
      <c r="C298" s="32" t="s">
        <v>392</v>
      </c>
      <c r="D298" s="159">
        <v>28</v>
      </c>
      <c r="E298" s="132">
        <v>3</v>
      </c>
      <c r="F298" s="132">
        <v>1</v>
      </c>
      <c r="G298" s="111">
        <v>32</v>
      </c>
      <c r="H298" s="145">
        <v>11</v>
      </c>
      <c r="I298" s="116">
        <v>0</v>
      </c>
      <c r="J298" s="146">
        <v>11</v>
      </c>
      <c r="K298" s="115">
        <v>110</v>
      </c>
      <c r="L298" s="116">
        <v>0</v>
      </c>
      <c r="M298" s="117">
        <v>110</v>
      </c>
      <c r="N298" s="77">
        <f t="shared" si="27"/>
        <v>43</v>
      </c>
    </row>
    <row r="299" spans="1:14" ht="18" customHeight="1">
      <c r="A299" s="227"/>
      <c r="B299" s="50" t="s">
        <v>118</v>
      </c>
      <c r="C299" s="33" t="s">
        <v>393</v>
      </c>
      <c r="D299" s="160">
        <v>2</v>
      </c>
      <c r="E299" s="134">
        <v>0</v>
      </c>
      <c r="F299" s="134">
        <v>3</v>
      </c>
      <c r="G299" s="118">
        <v>5</v>
      </c>
      <c r="H299" s="143">
        <v>33</v>
      </c>
      <c r="I299" s="122">
        <v>0</v>
      </c>
      <c r="J299" s="144">
        <v>33</v>
      </c>
      <c r="K299" s="121">
        <v>60</v>
      </c>
      <c r="L299" s="122">
        <v>0</v>
      </c>
      <c r="M299" s="123">
        <v>60</v>
      </c>
      <c r="N299" s="124">
        <f t="shared" si="27"/>
        <v>38</v>
      </c>
    </row>
    <row r="300" spans="1:14" ht="18" customHeight="1">
      <c r="A300" s="227"/>
      <c r="B300" s="45" t="s">
        <v>118</v>
      </c>
      <c r="C300" s="32" t="s">
        <v>394</v>
      </c>
      <c r="D300" s="159">
        <v>87</v>
      </c>
      <c r="E300" s="132">
        <v>1</v>
      </c>
      <c r="F300" s="132">
        <v>3</v>
      </c>
      <c r="G300" s="111">
        <v>91</v>
      </c>
      <c r="H300" s="145">
        <v>105</v>
      </c>
      <c r="I300" s="116">
        <v>2</v>
      </c>
      <c r="J300" s="146">
        <v>107</v>
      </c>
      <c r="K300" s="115">
        <v>189</v>
      </c>
      <c r="L300" s="116">
        <v>6</v>
      </c>
      <c r="M300" s="117">
        <v>195</v>
      </c>
      <c r="N300" s="77">
        <f t="shared" si="27"/>
        <v>198</v>
      </c>
    </row>
    <row r="301" spans="1:14" ht="18" customHeight="1">
      <c r="A301" s="227"/>
      <c r="B301" s="45" t="s">
        <v>148</v>
      </c>
      <c r="C301" s="32" t="s">
        <v>395</v>
      </c>
      <c r="D301" s="159">
        <v>14</v>
      </c>
      <c r="E301" s="132">
        <v>0</v>
      </c>
      <c r="F301" s="132">
        <v>2</v>
      </c>
      <c r="G301" s="111">
        <v>16</v>
      </c>
      <c r="H301" s="145">
        <v>0</v>
      </c>
      <c r="I301" s="116">
        <v>0</v>
      </c>
      <c r="J301" s="146">
        <v>0</v>
      </c>
      <c r="K301" s="115">
        <v>0</v>
      </c>
      <c r="L301" s="116">
        <v>0</v>
      </c>
      <c r="M301" s="117">
        <v>0</v>
      </c>
      <c r="N301" s="77">
        <f t="shared" si="27"/>
        <v>16</v>
      </c>
    </row>
    <row r="302" spans="1:14" ht="18" customHeight="1">
      <c r="A302" s="227"/>
      <c r="B302" s="45" t="s">
        <v>118</v>
      </c>
      <c r="C302" s="32" t="s">
        <v>396</v>
      </c>
      <c r="D302" s="159">
        <v>19</v>
      </c>
      <c r="E302" s="132">
        <v>2</v>
      </c>
      <c r="F302" s="132">
        <v>1</v>
      </c>
      <c r="G302" s="111">
        <v>22</v>
      </c>
      <c r="H302" s="145">
        <v>67</v>
      </c>
      <c r="I302" s="116">
        <v>5</v>
      </c>
      <c r="J302" s="146">
        <v>72</v>
      </c>
      <c r="K302" s="115">
        <v>150</v>
      </c>
      <c r="L302" s="116">
        <v>14</v>
      </c>
      <c r="M302" s="117">
        <v>164</v>
      </c>
      <c r="N302" s="77">
        <f t="shared" si="27"/>
        <v>94</v>
      </c>
    </row>
    <row r="303" spans="1:14" ht="18" customHeight="1">
      <c r="A303" s="227"/>
      <c r="B303" s="51" t="s">
        <v>148</v>
      </c>
      <c r="C303" s="34" t="s">
        <v>397</v>
      </c>
      <c r="D303" s="161">
        <v>12</v>
      </c>
      <c r="E303" s="135">
        <v>1</v>
      </c>
      <c r="F303" s="135">
        <v>0</v>
      </c>
      <c r="G303" s="125">
        <v>13</v>
      </c>
      <c r="H303" s="141">
        <v>0</v>
      </c>
      <c r="I303" s="129">
        <v>0</v>
      </c>
      <c r="J303" s="142">
        <v>0</v>
      </c>
      <c r="K303" s="128">
        <v>0</v>
      </c>
      <c r="L303" s="129">
        <v>0</v>
      </c>
      <c r="M303" s="130">
        <v>0</v>
      </c>
      <c r="N303" s="131">
        <f t="shared" si="27"/>
        <v>13</v>
      </c>
    </row>
    <row r="304" spans="1:14" ht="18" customHeight="1">
      <c r="A304" s="227"/>
      <c r="B304" s="45" t="s">
        <v>118</v>
      </c>
      <c r="C304" s="32" t="s">
        <v>398</v>
      </c>
      <c r="D304" s="159">
        <v>208</v>
      </c>
      <c r="E304" s="132">
        <v>7</v>
      </c>
      <c r="F304" s="132">
        <v>4</v>
      </c>
      <c r="G304" s="111">
        <v>219</v>
      </c>
      <c r="H304" s="145">
        <v>470</v>
      </c>
      <c r="I304" s="116">
        <v>0</v>
      </c>
      <c r="J304" s="146">
        <v>470</v>
      </c>
      <c r="K304" s="115">
        <v>576</v>
      </c>
      <c r="L304" s="116">
        <v>32</v>
      </c>
      <c r="M304" s="117">
        <v>608</v>
      </c>
      <c r="N304" s="77">
        <f t="shared" si="27"/>
        <v>689</v>
      </c>
    </row>
    <row r="305" spans="1:14" ht="18" customHeight="1">
      <c r="A305" s="227"/>
      <c r="B305" s="45" t="s">
        <v>118</v>
      </c>
      <c r="C305" s="32" t="s">
        <v>399</v>
      </c>
      <c r="D305" s="159">
        <v>10</v>
      </c>
      <c r="E305" s="132">
        <v>4</v>
      </c>
      <c r="F305" s="132">
        <v>0</v>
      </c>
      <c r="G305" s="111">
        <v>14</v>
      </c>
      <c r="H305" s="145">
        <v>40</v>
      </c>
      <c r="I305" s="116">
        <v>0</v>
      </c>
      <c r="J305" s="146">
        <v>40</v>
      </c>
      <c r="K305" s="115">
        <v>68</v>
      </c>
      <c r="L305" s="116">
        <v>0</v>
      </c>
      <c r="M305" s="117">
        <v>68</v>
      </c>
      <c r="N305" s="77">
        <f t="shared" si="27"/>
        <v>54</v>
      </c>
    </row>
    <row r="306" spans="1:14" ht="18" customHeight="1">
      <c r="A306" s="227"/>
      <c r="B306" s="13" t="s">
        <v>118</v>
      </c>
      <c r="C306" s="32" t="s">
        <v>400</v>
      </c>
      <c r="D306" s="159">
        <v>108</v>
      </c>
      <c r="E306" s="132">
        <v>3</v>
      </c>
      <c r="F306" s="132">
        <v>2</v>
      </c>
      <c r="G306" s="111">
        <v>113</v>
      </c>
      <c r="H306" s="145">
        <v>362</v>
      </c>
      <c r="I306" s="116">
        <v>24</v>
      </c>
      <c r="J306" s="146">
        <v>386</v>
      </c>
      <c r="K306" s="115">
        <v>524</v>
      </c>
      <c r="L306" s="116">
        <v>59</v>
      </c>
      <c r="M306" s="117">
        <v>583</v>
      </c>
      <c r="N306" s="77">
        <f t="shared" si="27"/>
        <v>499</v>
      </c>
    </row>
    <row r="307" spans="1:14" ht="18" customHeight="1">
      <c r="A307" s="227"/>
      <c r="B307" s="13" t="s">
        <v>118</v>
      </c>
      <c r="C307" s="32" t="s">
        <v>401</v>
      </c>
      <c r="D307" s="159">
        <v>61</v>
      </c>
      <c r="E307" s="132">
        <v>4</v>
      </c>
      <c r="F307" s="132">
        <v>1</v>
      </c>
      <c r="G307" s="111">
        <v>66</v>
      </c>
      <c r="H307" s="145">
        <v>375</v>
      </c>
      <c r="I307" s="116">
        <v>15</v>
      </c>
      <c r="J307" s="146">
        <v>390</v>
      </c>
      <c r="K307" s="115">
        <v>597</v>
      </c>
      <c r="L307" s="116">
        <v>46</v>
      </c>
      <c r="M307" s="117">
        <v>643</v>
      </c>
      <c r="N307" s="77">
        <f t="shared" si="27"/>
        <v>456</v>
      </c>
    </row>
    <row r="308" spans="1:14" ht="18" customHeight="1">
      <c r="A308" s="227"/>
      <c r="B308" s="13" t="s">
        <v>118</v>
      </c>
      <c r="C308" s="32" t="s">
        <v>402</v>
      </c>
      <c r="D308" s="159">
        <v>58</v>
      </c>
      <c r="E308" s="132">
        <v>4</v>
      </c>
      <c r="F308" s="132">
        <v>5</v>
      </c>
      <c r="G308" s="111">
        <v>67</v>
      </c>
      <c r="H308" s="145">
        <v>3271</v>
      </c>
      <c r="I308" s="116">
        <v>55</v>
      </c>
      <c r="J308" s="146">
        <v>3326</v>
      </c>
      <c r="K308" s="115">
        <v>4428</v>
      </c>
      <c r="L308" s="116">
        <v>137</v>
      </c>
      <c r="M308" s="117">
        <v>4565</v>
      </c>
      <c r="N308" s="77">
        <f t="shared" si="27"/>
        <v>3393</v>
      </c>
    </row>
    <row r="309" spans="1:14" ht="18" customHeight="1">
      <c r="A309" s="227"/>
      <c r="B309" s="14" t="s">
        <v>118</v>
      </c>
      <c r="C309" s="33" t="s">
        <v>403</v>
      </c>
      <c r="D309" s="160">
        <v>27</v>
      </c>
      <c r="E309" s="134">
        <v>0</v>
      </c>
      <c r="F309" s="134">
        <v>0</v>
      </c>
      <c r="G309" s="118">
        <v>27</v>
      </c>
      <c r="H309" s="143">
        <v>2366</v>
      </c>
      <c r="I309" s="122">
        <v>46</v>
      </c>
      <c r="J309" s="144">
        <v>2412</v>
      </c>
      <c r="K309" s="121">
        <v>3081</v>
      </c>
      <c r="L309" s="122">
        <v>90</v>
      </c>
      <c r="M309" s="123">
        <v>3171</v>
      </c>
      <c r="N309" s="124">
        <f t="shared" si="27"/>
        <v>2439</v>
      </c>
    </row>
    <row r="310" spans="1:14" ht="18" customHeight="1">
      <c r="A310" s="227"/>
      <c r="B310" s="13" t="s">
        <v>118</v>
      </c>
      <c r="C310" s="32" t="s">
        <v>404</v>
      </c>
      <c r="D310" s="159">
        <v>19</v>
      </c>
      <c r="E310" s="132">
        <v>0</v>
      </c>
      <c r="F310" s="132">
        <v>0</v>
      </c>
      <c r="G310" s="111">
        <v>19</v>
      </c>
      <c r="H310" s="145">
        <v>2654</v>
      </c>
      <c r="I310" s="116">
        <v>55</v>
      </c>
      <c r="J310" s="146">
        <v>2709</v>
      </c>
      <c r="K310" s="115">
        <v>3741</v>
      </c>
      <c r="L310" s="116">
        <v>163</v>
      </c>
      <c r="M310" s="117">
        <v>3904</v>
      </c>
      <c r="N310" s="77">
        <f t="shared" si="27"/>
        <v>2728</v>
      </c>
    </row>
    <row r="311" spans="1:14" ht="18" customHeight="1">
      <c r="A311" s="227"/>
      <c r="B311" s="13" t="s">
        <v>118</v>
      </c>
      <c r="C311" s="32" t="s">
        <v>405</v>
      </c>
      <c r="D311" s="159">
        <v>13</v>
      </c>
      <c r="E311" s="132">
        <v>0</v>
      </c>
      <c r="F311" s="132">
        <v>0</v>
      </c>
      <c r="G311" s="111">
        <v>13</v>
      </c>
      <c r="H311" s="145">
        <v>4584</v>
      </c>
      <c r="I311" s="116">
        <v>141</v>
      </c>
      <c r="J311" s="146">
        <v>4725</v>
      </c>
      <c r="K311" s="115">
        <v>5105</v>
      </c>
      <c r="L311" s="116">
        <v>248</v>
      </c>
      <c r="M311" s="117">
        <v>5353</v>
      </c>
      <c r="N311" s="77">
        <f t="shared" si="27"/>
        <v>4738</v>
      </c>
    </row>
    <row r="312" spans="1:14" ht="18" customHeight="1">
      <c r="A312" s="227"/>
      <c r="B312" s="13" t="s">
        <v>118</v>
      </c>
      <c r="C312" s="32" t="s">
        <v>406</v>
      </c>
      <c r="D312" s="159">
        <v>20</v>
      </c>
      <c r="E312" s="132">
        <v>0</v>
      </c>
      <c r="F312" s="132">
        <v>0</v>
      </c>
      <c r="G312" s="111">
        <v>20</v>
      </c>
      <c r="H312" s="145">
        <v>1974</v>
      </c>
      <c r="I312" s="116">
        <v>25</v>
      </c>
      <c r="J312" s="146">
        <v>1999</v>
      </c>
      <c r="K312" s="115">
        <v>2026</v>
      </c>
      <c r="L312" s="116">
        <v>54</v>
      </c>
      <c r="M312" s="117">
        <v>2080</v>
      </c>
      <c r="N312" s="77">
        <f t="shared" si="27"/>
        <v>2019</v>
      </c>
    </row>
    <row r="313" spans="1:14" ht="18" customHeight="1">
      <c r="A313" s="227"/>
      <c r="B313" s="15" t="s">
        <v>118</v>
      </c>
      <c r="C313" s="34" t="s">
        <v>407</v>
      </c>
      <c r="D313" s="161">
        <v>7</v>
      </c>
      <c r="E313" s="135">
        <v>2</v>
      </c>
      <c r="F313" s="135">
        <v>0</v>
      </c>
      <c r="G313" s="125">
        <v>9</v>
      </c>
      <c r="H313" s="141">
        <v>69</v>
      </c>
      <c r="I313" s="129">
        <v>0</v>
      </c>
      <c r="J313" s="142">
        <v>69</v>
      </c>
      <c r="K313" s="128">
        <v>120</v>
      </c>
      <c r="L313" s="129">
        <v>0</v>
      </c>
      <c r="M313" s="130">
        <v>120</v>
      </c>
      <c r="N313" s="131">
        <f t="shared" si="27"/>
        <v>78</v>
      </c>
    </row>
    <row r="314" spans="1:14" ht="18" customHeight="1">
      <c r="A314" s="227"/>
      <c r="B314" s="13" t="s">
        <v>118</v>
      </c>
      <c r="C314" s="32" t="s">
        <v>408</v>
      </c>
      <c r="D314" s="159">
        <v>15</v>
      </c>
      <c r="E314" s="132">
        <v>0</v>
      </c>
      <c r="F314" s="132">
        <v>1</v>
      </c>
      <c r="G314" s="111">
        <v>16</v>
      </c>
      <c r="H314" s="145">
        <v>59</v>
      </c>
      <c r="I314" s="116">
        <v>0</v>
      </c>
      <c r="J314" s="146">
        <v>59</v>
      </c>
      <c r="K314" s="115">
        <v>67</v>
      </c>
      <c r="L314" s="116">
        <v>0</v>
      </c>
      <c r="M314" s="117">
        <v>67</v>
      </c>
      <c r="N314" s="77">
        <f t="shared" si="27"/>
        <v>75</v>
      </c>
    </row>
    <row r="315" spans="1:14" ht="18" customHeight="1">
      <c r="A315" s="227"/>
      <c r="B315" s="13" t="s">
        <v>118</v>
      </c>
      <c r="C315" s="32" t="s">
        <v>409</v>
      </c>
      <c r="D315" s="159">
        <v>28</v>
      </c>
      <c r="E315" s="132">
        <v>6</v>
      </c>
      <c r="F315" s="132">
        <v>1</v>
      </c>
      <c r="G315" s="111">
        <v>35</v>
      </c>
      <c r="H315" s="145">
        <v>68</v>
      </c>
      <c r="I315" s="116">
        <v>0</v>
      </c>
      <c r="J315" s="146">
        <v>68</v>
      </c>
      <c r="K315" s="115">
        <v>68</v>
      </c>
      <c r="L315" s="116">
        <v>0</v>
      </c>
      <c r="M315" s="117">
        <v>68</v>
      </c>
      <c r="N315" s="77">
        <f t="shared" si="27"/>
        <v>103</v>
      </c>
    </row>
    <row r="316" spans="1:14" ht="18" customHeight="1">
      <c r="A316" s="227"/>
      <c r="B316" s="13" t="s">
        <v>118</v>
      </c>
      <c r="C316" s="32" t="s">
        <v>410</v>
      </c>
      <c r="D316" s="159">
        <v>35</v>
      </c>
      <c r="E316" s="132">
        <v>2</v>
      </c>
      <c r="F316" s="132">
        <v>7</v>
      </c>
      <c r="G316" s="111">
        <v>44</v>
      </c>
      <c r="H316" s="145">
        <v>10</v>
      </c>
      <c r="I316" s="116">
        <v>0</v>
      </c>
      <c r="J316" s="146">
        <v>10</v>
      </c>
      <c r="K316" s="115">
        <v>70</v>
      </c>
      <c r="L316" s="116">
        <v>0</v>
      </c>
      <c r="M316" s="117">
        <v>70</v>
      </c>
      <c r="N316" s="77">
        <f t="shared" si="27"/>
        <v>54</v>
      </c>
    </row>
    <row r="317" spans="1:14" ht="18" customHeight="1">
      <c r="A317" s="227"/>
      <c r="B317" s="13" t="s">
        <v>118</v>
      </c>
      <c r="C317" s="32" t="s">
        <v>411</v>
      </c>
      <c r="D317" s="159">
        <v>74</v>
      </c>
      <c r="E317" s="132">
        <v>3</v>
      </c>
      <c r="F317" s="132">
        <v>1</v>
      </c>
      <c r="G317" s="117">
        <v>78</v>
      </c>
      <c r="H317" s="145">
        <v>793</v>
      </c>
      <c r="I317" s="116">
        <v>32</v>
      </c>
      <c r="J317" s="146">
        <v>825</v>
      </c>
      <c r="K317" s="115">
        <v>996</v>
      </c>
      <c r="L317" s="116">
        <v>71</v>
      </c>
      <c r="M317" s="117">
        <v>1067</v>
      </c>
      <c r="N317" s="77">
        <f t="shared" si="27"/>
        <v>903</v>
      </c>
    </row>
    <row r="318" spans="1:14" ht="18" customHeight="1">
      <c r="A318" s="227"/>
      <c r="B318" s="13" t="s">
        <v>118</v>
      </c>
      <c r="C318" s="32" t="s">
        <v>412</v>
      </c>
      <c r="D318" s="159">
        <v>41</v>
      </c>
      <c r="E318" s="132">
        <v>0</v>
      </c>
      <c r="F318" s="132">
        <v>1</v>
      </c>
      <c r="G318" s="111">
        <v>42</v>
      </c>
      <c r="H318" s="145">
        <v>271</v>
      </c>
      <c r="I318" s="116">
        <v>0</v>
      </c>
      <c r="J318" s="146">
        <v>271</v>
      </c>
      <c r="K318" s="115">
        <v>429</v>
      </c>
      <c r="L318" s="116">
        <v>29</v>
      </c>
      <c r="M318" s="117">
        <v>458</v>
      </c>
      <c r="N318" s="77">
        <f t="shared" si="27"/>
        <v>313</v>
      </c>
    </row>
    <row r="319" spans="1:14" ht="18" customHeight="1">
      <c r="A319" s="227"/>
      <c r="B319" s="14" t="s">
        <v>118</v>
      </c>
      <c r="C319" s="33" t="s">
        <v>413</v>
      </c>
      <c r="D319" s="160">
        <v>1</v>
      </c>
      <c r="E319" s="134">
        <v>0</v>
      </c>
      <c r="F319" s="134">
        <v>0</v>
      </c>
      <c r="G319" s="118">
        <v>1</v>
      </c>
      <c r="H319" s="143">
        <v>1437</v>
      </c>
      <c r="I319" s="122">
        <v>13</v>
      </c>
      <c r="J319" s="144">
        <v>1450</v>
      </c>
      <c r="K319" s="121">
        <v>1580</v>
      </c>
      <c r="L319" s="122">
        <v>40</v>
      </c>
      <c r="M319" s="123">
        <v>1620</v>
      </c>
      <c r="N319" s="124">
        <f t="shared" si="27"/>
        <v>1451</v>
      </c>
    </row>
    <row r="320" spans="1:14" ht="18" customHeight="1">
      <c r="A320" s="227"/>
      <c r="B320" s="13" t="s">
        <v>118</v>
      </c>
      <c r="C320" s="32" t="s">
        <v>414</v>
      </c>
      <c r="D320" s="159">
        <v>43</v>
      </c>
      <c r="E320" s="132">
        <v>0</v>
      </c>
      <c r="F320" s="132">
        <v>0</v>
      </c>
      <c r="G320" s="111">
        <v>43</v>
      </c>
      <c r="H320" s="145">
        <v>0</v>
      </c>
      <c r="I320" s="116">
        <v>0</v>
      </c>
      <c r="J320" s="146">
        <v>0</v>
      </c>
      <c r="K320" s="115">
        <v>0</v>
      </c>
      <c r="L320" s="116">
        <v>0</v>
      </c>
      <c r="M320" s="117">
        <v>0</v>
      </c>
      <c r="N320" s="77">
        <f t="shared" si="27"/>
        <v>43</v>
      </c>
    </row>
    <row r="321" spans="1:14" ht="18" customHeight="1">
      <c r="A321" s="227"/>
      <c r="B321" s="13" t="s">
        <v>118</v>
      </c>
      <c r="C321" s="32" t="s">
        <v>415</v>
      </c>
      <c r="D321" s="159">
        <v>17</v>
      </c>
      <c r="E321" s="132">
        <v>0</v>
      </c>
      <c r="F321" s="132">
        <v>0</v>
      </c>
      <c r="G321" s="111">
        <v>17</v>
      </c>
      <c r="H321" s="145">
        <v>573</v>
      </c>
      <c r="I321" s="116">
        <v>16</v>
      </c>
      <c r="J321" s="146">
        <v>589</v>
      </c>
      <c r="K321" s="115">
        <v>1037</v>
      </c>
      <c r="L321" s="116">
        <v>39</v>
      </c>
      <c r="M321" s="117">
        <v>1076</v>
      </c>
      <c r="N321" s="77">
        <f t="shared" si="27"/>
        <v>606</v>
      </c>
    </row>
    <row r="322" spans="1:14" ht="18" customHeight="1">
      <c r="A322" s="227"/>
      <c r="B322" s="13" t="s">
        <v>118</v>
      </c>
      <c r="C322" s="32" t="s">
        <v>416</v>
      </c>
      <c r="D322" s="159">
        <v>9</v>
      </c>
      <c r="E322" s="132">
        <v>0</v>
      </c>
      <c r="F322" s="132">
        <v>0</v>
      </c>
      <c r="G322" s="111">
        <v>9</v>
      </c>
      <c r="H322" s="145">
        <v>205</v>
      </c>
      <c r="I322" s="116">
        <v>2</v>
      </c>
      <c r="J322" s="146">
        <v>207</v>
      </c>
      <c r="K322" s="115">
        <v>342</v>
      </c>
      <c r="L322" s="116">
        <v>18</v>
      </c>
      <c r="M322" s="117">
        <v>360</v>
      </c>
      <c r="N322" s="77">
        <f t="shared" si="27"/>
        <v>216</v>
      </c>
    </row>
    <row r="323" spans="1:14" ht="18" customHeight="1">
      <c r="A323" s="227"/>
      <c r="B323" s="21" t="s">
        <v>118</v>
      </c>
      <c r="C323" s="35" t="s">
        <v>417</v>
      </c>
      <c r="D323" s="172">
        <v>275</v>
      </c>
      <c r="E323" s="147">
        <v>4</v>
      </c>
      <c r="F323" s="147">
        <v>1</v>
      </c>
      <c r="G323" s="173">
        <v>280</v>
      </c>
      <c r="H323" s="149">
        <v>5159</v>
      </c>
      <c r="I323" s="150">
        <v>46</v>
      </c>
      <c r="J323" s="151">
        <v>5205</v>
      </c>
      <c r="K323" s="152">
        <v>6252</v>
      </c>
      <c r="L323" s="150">
        <v>129</v>
      </c>
      <c r="M323" s="153">
        <v>6381</v>
      </c>
      <c r="N323" s="154">
        <f t="shared" si="27"/>
        <v>5485</v>
      </c>
    </row>
    <row r="324" spans="1:14" ht="18" customHeight="1">
      <c r="A324" s="228"/>
      <c r="B324" s="36" t="s">
        <v>120</v>
      </c>
      <c r="C324" s="37" t="s">
        <v>148</v>
      </c>
      <c r="D324" s="41">
        <f>SUM(D284:D323)</f>
        <v>1852</v>
      </c>
      <c r="E324" s="38">
        <f aca="true" t="shared" si="28" ref="E324:N324">SUM(E284:E323)</f>
        <v>95</v>
      </c>
      <c r="F324" s="38">
        <f t="shared" si="28"/>
        <v>125</v>
      </c>
      <c r="G324" s="43">
        <f t="shared" si="28"/>
        <v>2072</v>
      </c>
      <c r="H324" s="63">
        <f t="shared" si="28"/>
        <v>39615</v>
      </c>
      <c r="I324" s="38">
        <f t="shared" si="28"/>
        <v>776</v>
      </c>
      <c r="J324" s="43">
        <f t="shared" si="28"/>
        <v>40391</v>
      </c>
      <c r="K324" s="63">
        <f t="shared" si="28"/>
        <v>49780</v>
      </c>
      <c r="L324" s="38">
        <f t="shared" si="28"/>
        <v>1740</v>
      </c>
      <c r="M324" s="43">
        <f t="shared" si="28"/>
        <v>51520</v>
      </c>
      <c r="N324" s="55">
        <f t="shared" si="28"/>
        <v>42463</v>
      </c>
    </row>
    <row r="325" spans="1:14" ht="9" customHeight="1">
      <c r="A325" s="16" t="s">
        <v>148</v>
      </c>
      <c r="B325" s="16"/>
      <c r="C325" s="16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90"/>
    </row>
    <row r="326" spans="1:14" ht="31.5" customHeight="1">
      <c r="A326" s="218" t="s">
        <v>5</v>
      </c>
      <c r="B326" s="219"/>
      <c r="C326" s="220"/>
      <c r="D326" s="212" t="s">
        <v>203</v>
      </c>
      <c r="E326" s="213"/>
      <c r="F326" s="213"/>
      <c r="G326" s="214"/>
      <c r="H326" s="209" t="s">
        <v>204</v>
      </c>
      <c r="I326" s="210"/>
      <c r="J326" s="211"/>
      <c r="K326" s="209" t="s">
        <v>205</v>
      </c>
      <c r="L326" s="210"/>
      <c r="M326" s="211"/>
      <c r="N326" s="2" t="s">
        <v>206</v>
      </c>
    </row>
    <row r="327" spans="1:14" ht="32.25" customHeight="1">
      <c r="A327" s="221"/>
      <c r="B327" s="222"/>
      <c r="C327" s="223"/>
      <c r="D327" s="4" t="s">
        <v>207</v>
      </c>
      <c r="E327" s="10" t="s">
        <v>208</v>
      </c>
      <c r="F327" s="10" t="s">
        <v>209</v>
      </c>
      <c r="G327" s="9" t="s">
        <v>210</v>
      </c>
      <c r="H327" s="11" t="s">
        <v>207</v>
      </c>
      <c r="I327" s="10" t="s">
        <v>208</v>
      </c>
      <c r="J327" s="8" t="s">
        <v>210</v>
      </c>
      <c r="K327" s="11" t="s">
        <v>207</v>
      </c>
      <c r="L327" s="10" t="s">
        <v>208</v>
      </c>
      <c r="M327" s="8" t="s">
        <v>210</v>
      </c>
      <c r="N327" s="3" t="s">
        <v>210</v>
      </c>
    </row>
    <row r="328" spans="1:14" ht="18" customHeight="1">
      <c r="A328" s="224" t="s">
        <v>179</v>
      </c>
      <c r="B328" s="45" t="s">
        <v>118</v>
      </c>
      <c r="C328" s="32" t="s">
        <v>418</v>
      </c>
      <c r="D328" s="114">
        <v>428</v>
      </c>
      <c r="E328" s="111">
        <v>26</v>
      </c>
      <c r="F328" s="112">
        <v>21</v>
      </c>
      <c r="G328" s="111">
        <v>475</v>
      </c>
      <c r="H328" s="145">
        <v>1196</v>
      </c>
      <c r="I328" s="116">
        <v>246</v>
      </c>
      <c r="J328" s="146">
        <v>1442</v>
      </c>
      <c r="K328" s="115">
        <v>1211</v>
      </c>
      <c r="L328" s="116">
        <v>269</v>
      </c>
      <c r="M328" s="117">
        <v>1480</v>
      </c>
      <c r="N328" s="77">
        <f aca="true" t="shared" si="29" ref="N328:N347">SUM(G328,J328)</f>
        <v>1917</v>
      </c>
    </row>
    <row r="329" spans="1:14" ht="18" customHeight="1">
      <c r="A329" s="227"/>
      <c r="B329" s="13" t="s">
        <v>148</v>
      </c>
      <c r="C329" s="32" t="s">
        <v>419</v>
      </c>
      <c r="D329" s="114">
        <v>182</v>
      </c>
      <c r="E329" s="111">
        <v>4</v>
      </c>
      <c r="F329" s="112">
        <v>4</v>
      </c>
      <c r="G329" s="111">
        <v>190</v>
      </c>
      <c r="H329" s="145">
        <v>0</v>
      </c>
      <c r="I329" s="116">
        <v>0</v>
      </c>
      <c r="J329" s="146">
        <v>0</v>
      </c>
      <c r="K329" s="115">
        <v>0</v>
      </c>
      <c r="L329" s="116">
        <v>0</v>
      </c>
      <c r="M329" s="117">
        <v>0</v>
      </c>
      <c r="N329" s="77">
        <f t="shared" si="29"/>
        <v>190</v>
      </c>
    </row>
    <row r="330" spans="1:14" ht="18" customHeight="1">
      <c r="A330" s="227"/>
      <c r="B330" s="13" t="s">
        <v>118</v>
      </c>
      <c r="C330" s="32" t="s">
        <v>257</v>
      </c>
      <c r="D330" s="114">
        <v>86</v>
      </c>
      <c r="E330" s="111">
        <v>1</v>
      </c>
      <c r="F330" s="112">
        <v>0</v>
      </c>
      <c r="G330" s="111">
        <v>87</v>
      </c>
      <c r="H330" s="145">
        <v>50</v>
      </c>
      <c r="I330" s="116">
        <v>0</v>
      </c>
      <c r="J330" s="146">
        <v>50</v>
      </c>
      <c r="K330" s="115">
        <v>50</v>
      </c>
      <c r="L330" s="116">
        <v>0</v>
      </c>
      <c r="M330" s="117">
        <v>50</v>
      </c>
      <c r="N330" s="77">
        <f t="shared" si="29"/>
        <v>137</v>
      </c>
    </row>
    <row r="331" spans="1:14" ht="18" customHeight="1">
      <c r="A331" s="227"/>
      <c r="B331" s="13" t="s">
        <v>118</v>
      </c>
      <c r="C331" s="32" t="s">
        <v>420</v>
      </c>
      <c r="D331" s="114">
        <v>370</v>
      </c>
      <c r="E331" s="111">
        <v>15</v>
      </c>
      <c r="F331" s="112">
        <v>6</v>
      </c>
      <c r="G331" s="111">
        <v>391</v>
      </c>
      <c r="H331" s="145">
        <v>1011</v>
      </c>
      <c r="I331" s="116">
        <v>113</v>
      </c>
      <c r="J331" s="146">
        <v>1124</v>
      </c>
      <c r="K331" s="115">
        <v>1097</v>
      </c>
      <c r="L331" s="116">
        <v>130</v>
      </c>
      <c r="M331" s="117">
        <v>1227</v>
      </c>
      <c r="N331" s="77">
        <f t="shared" si="29"/>
        <v>1515</v>
      </c>
    </row>
    <row r="332" spans="1:14" ht="18" customHeight="1">
      <c r="A332" s="227"/>
      <c r="B332" s="13" t="s">
        <v>148</v>
      </c>
      <c r="C332" s="32" t="s">
        <v>421</v>
      </c>
      <c r="D332" s="114">
        <v>300</v>
      </c>
      <c r="E332" s="111">
        <v>15</v>
      </c>
      <c r="F332" s="112">
        <v>11</v>
      </c>
      <c r="G332" s="111">
        <v>326</v>
      </c>
      <c r="H332" s="145">
        <v>0</v>
      </c>
      <c r="I332" s="116">
        <v>0</v>
      </c>
      <c r="J332" s="146">
        <v>0</v>
      </c>
      <c r="K332" s="115">
        <v>0</v>
      </c>
      <c r="L332" s="116">
        <v>0</v>
      </c>
      <c r="M332" s="117">
        <v>0</v>
      </c>
      <c r="N332" s="77">
        <f t="shared" si="29"/>
        <v>326</v>
      </c>
    </row>
    <row r="333" spans="1:14" ht="18" customHeight="1">
      <c r="A333" s="227"/>
      <c r="B333" s="14" t="s">
        <v>118</v>
      </c>
      <c r="C333" s="33" t="s">
        <v>422</v>
      </c>
      <c r="D333" s="120">
        <v>201</v>
      </c>
      <c r="E333" s="118">
        <v>2</v>
      </c>
      <c r="F333" s="119">
        <v>1</v>
      </c>
      <c r="G333" s="118">
        <v>204</v>
      </c>
      <c r="H333" s="143">
        <v>106</v>
      </c>
      <c r="I333" s="122">
        <v>9</v>
      </c>
      <c r="J333" s="144">
        <v>115</v>
      </c>
      <c r="K333" s="121">
        <v>153</v>
      </c>
      <c r="L333" s="122">
        <v>9</v>
      </c>
      <c r="M333" s="123">
        <v>162</v>
      </c>
      <c r="N333" s="124">
        <f t="shared" si="29"/>
        <v>319</v>
      </c>
    </row>
    <row r="334" spans="1:14" ht="15.75">
      <c r="A334" s="227"/>
      <c r="B334" s="13" t="s">
        <v>118</v>
      </c>
      <c r="C334" s="48" t="s">
        <v>423</v>
      </c>
      <c r="D334" s="114">
        <v>21</v>
      </c>
      <c r="E334" s="111">
        <v>0</v>
      </c>
      <c r="F334" s="112">
        <v>0</v>
      </c>
      <c r="G334" s="111">
        <v>21</v>
      </c>
      <c r="H334" s="145">
        <v>65</v>
      </c>
      <c r="I334" s="116">
        <v>28</v>
      </c>
      <c r="J334" s="146">
        <v>93</v>
      </c>
      <c r="K334" s="115">
        <v>68</v>
      </c>
      <c r="L334" s="116">
        <v>28</v>
      </c>
      <c r="M334" s="117">
        <v>96</v>
      </c>
      <c r="N334" s="77">
        <f t="shared" si="29"/>
        <v>114</v>
      </c>
    </row>
    <row r="335" spans="1:14" ht="18" customHeight="1">
      <c r="A335" s="227"/>
      <c r="B335" s="13" t="s">
        <v>118</v>
      </c>
      <c r="C335" s="32" t="s">
        <v>424</v>
      </c>
      <c r="D335" s="114">
        <v>53</v>
      </c>
      <c r="E335" s="111">
        <v>0</v>
      </c>
      <c r="F335" s="112">
        <v>0</v>
      </c>
      <c r="G335" s="111">
        <v>53</v>
      </c>
      <c r="H335" s="145">
        <v>186</v>
      </c>
      <c r="I335" s="116">
        <v>23</v>
      </c>
      <c r="J335" s="146">
        <v>209</v>
      </c>
      <c r="K335" s="115">
        <v>190</v>
      </c>
      <c r="L335" s="116">
        <v>23</v>
      </c>
      <c r="M335" s="117">
        <v>213</v>
      </c>
      <c r="N335" s="77">
        <f t="shared" si="29"/>
        <v>262</v>
      </c>
    </row>
    <row r="336" spans="1:14" ht="18" customHeight="1">
      <c r="A336" s="227"/>
      <c r="B336" s="13" t="s">
        <v>118</v>
      </c>
      <c r="C336" s="32" t="s">
        <v>718</v>
      </c>
      <c r="D336" s="114">
        <v>143</v>
      </c>
      <c r="E336" s="111">
        <v>5</v>
      </c>
      <c r="F336" s="112">
        <v>6</v>
      </c>
      <c r="G336" s="111">
        <v>154</v>
      </c>
      <c r="H336" s="145">
        <v>596</v>
      </c>
      <c r="I336" s="116">
        <v>83</v>
      </c>
      <c r="J336" s="146">
        <v>679</v>
      </c>
      <c r="K336" s="115">
        <v>601</v>
      </c>
      <c r="L336" s="116">
        <v>111</v>
      </c>
      <c r="M336" s="117">
        <v>712</v>
      </c>
      <c r="N336" s="77">
        <f t="shared" si="29"/>
        <v>833</v>
      </c>
    </row>
    <row r="337" spans="1:14" ht="18" customHeight="1">
      <c r="A337" s="227"/>
      <c r="B337" s="15" t="s">
        <v>118</v>
      </c>
      <c r="C337" s="34" t="s">
        <v>425</v>
      </c>
      <c r="D337" s="127">
        <v>74</v>
      </c>
      <c r="E337" s="125">
        <v>4</v>
      </c>
      <c r="F337" s="126">
        <v>7</v>
      </c>
      <c r="G337" s="125">
        <v>85</v>
      </c>
      <c r="H337" s="141">
        <v>348</v>
      </c>
      <c r="I337" s="129">
        <v>79</v>
      </c>
      <c r="J337" s="142">
        <v>427</v>
      </c>
      <c r="K337" s="128">
        <v>353</v>
      </c>
      <c r="L337" s="129">
        <v>81</v>
      </c>
      <c r="M337" s="130">
        <v>434</v>
      </c>
      <c r="N337" s="131">
        <f t="shared" si="29"/>
        <v>512</v>
      </c>
    </row>
    <row r="338" spans="1:14" ht="18" customHeight="1">
      <c r="A338" s="227"/>
      <c r="B338" s="13" t="s">
        <v>118</v>
      </c>
      <c r="C338" s="32" t="s">
        <v>426</v>
      </c>
      <c r="D338" s="114">
        <v>26</v>
      </c>
      <c r="E338" s="111">
        <v>0</v>
      </c>
      <c r="F338" s="112">
        <v>0</v>
      </c>
      <c r="G338" s="111">
        <v>26</v>
      </c>
      <c r="H338" s="145">
        <v>175</v>
      </c>
      <c r="I338" s="116">
        <v>26</v>
      </c>
      <c r="J338" s="146">
        <v>201</v>
      </c>
      <c r="K338" s="115">
        <v>175</v>
      </c>
      <c r="L338" s="116">
        <v>26</v>
      </c>
      <c r="M338" s="117">
        <v>201</v>
      </c>
      <c r="N338" s="77">
        <f t="shared" si="29"/>
        <v>227</v>
      </c>
    </row>
    <row r="339" spans="1:14" ht="18" customHeight="1">
      <c r="A339" s="227"/>
      <c r="B339" s="13" t="s">
        <v>118</v>
      </c>
      <c r="C339" s="32" t="s">
        <v>260</v>
      </c>
      <c r="D339" s="114">
        <v>35</v>
      </c>
      <c r="E339" s="111">
        <v>2</v>
      </c>
      <c r="F339" s="112">
        <v>0</v>
      </c>
      <c r="G339" s="111">
        <v>37</v>
      </c>
      <c r="H339" s="145">
        <v>218</v>
      </c>
      <c r="I339" s="116">
        <v>38</v>
      </c>
      <c r="J339" s="146">
        <v>256</v>
      </c>
      <c r="K339" s="115">
        <v>259</v>
      </c>
      <c r="L339" s="116">
        <v>41</v>
      </c>
      <c r="M339" s="117">
        <v>300</v>
      </c>
      <c r="N339" s="77">
        <f t="shared" si="29"/>
        <v>293</v>
      </c>
    </row>
    <row r="340" spans="1:14" ht="18" customHeight="1">
      <c r="A340" s="227"/>
      <c r="B340" s="13" t="s">
        <v>148</v>
      </c>
      <c r="C340" s="32" t="s">
        <v>427</v>
      </c>
      <c r="D340" s="114">
        <v>22</v>
      </c>
      <c r="E340" s="111">
        <v>0</v>
      </c>
      <c r="F340" s="112">
        <v>3</v>
      </c>
      <c r="G340" s="111">
        <v>25</v>
      </c>
      <c r="H340" s="145">
        <v>0</v>
      </c>
      <c r="I340" s="116">
        <v>0</v>
      </c>
      <c r="J340" s="146">
        <v>0</v>
      </c>
      <c r="K340" s="115">
        <v>0</v>
      </c>
      <c r="L340" s="116">
        <v>0</v>
      </c>
      <c r="M340" s="117">
        <v>0</v>
      </c>
      <c r="N340" s="77">
        <f t="shared" si="29"/>
        <v>25</v>
      </c>
    </row>
    <row r="341" spans="1:14" ht="18" customHeight="1">
      <c r="A341" s="227"/>
      <c r="B341" s="13" t="s">
        <v>118</v>
      </c>
      <c r="C341" s="32" t="s">
        <v>428</v>
      </c>
      <c r="D341" s="114">
        <v>84</v>
      </c>
      <c r="E341" s="111">
        <v>5</v>
      </c>
      <c r="F341" s="112">
        <v>2</v>
      </c>
      <c r="G341" s="111">
        <v>91</v>
      </c>
      <c r="H341" s="145">
        <v>502</v>
      </c>
      <c r="I341" s="116">
        <v>61</v>
      </c>
      <c r="J341" s="146">
        <v>563</v>
      </c>
      <c r="K341" s="115">
        <v>761</v>
      </c>
      <c r="L341" s="116">
        <v>65</v>
      </c>
      <c r="M341" s="117">
        <v>826</v>
      </c>
      <c r="N341" s="77">
        <f t="shared" si="29"/>
        <v>654</v>
      </c>
    </row>
    <row r="342" spans="1:14" ht="18" customHeight="1">
      <c r="A342" s="227"/>
      <c r="B342" s="15" t="s">
        <v>118</v>
      </c>
      <c r="C342" s="34" t="s">
        <v>429</v>
      </c>
      <c r="D342" s="127">
        <v>249</v>
      </c>
      <c r="E342" s="125">
        <v>2</v>
      </c>
      <c r="F342" s="126">
        <v>3</v>
      </c>
      <c r="G342" s="125">
        <v>254</v>
      </c>
      <c r="H342" s="141">
        <v>372</v>
      </c>
      <c r="I342" s="129">
        <v>147</v>
      </c>
      <c r="J342" s="142">
        <v>519</v>
      </c>
      <c r="K342" s="128">
        <v>422</v>
      </c>
      <c r="L342" s="129">
        <v>161</v>
      </c>
      <c r="M342" s="130">
        <v>583</v>
      </c>
      <c r="N342" s="78">
        <f t="shared" si="29"/>
        <v>773</v>
      </c>
    </row>
    <row r="343" spans="1:14" ht="18" customHeight="1">
      <c r="A343" s="227"/>
      <c r="B343" s="13" t="s">
        <v>118</v>
      </c>
      <c r="C343" s="32" t="s">
        <v>430</v>
      </c>
      <c r="D343" s="114">
        <v>151</v>
      </c>
      <c r="E343" s="111">
        <v>4</v>
      </c>
      <c r="F343" s="112">
        <v>3</v>
      </c>
      <c r="G343" s="111">
        <v>158</v>
      </c>
      <c r="H343" s="145">
        <v>1107</v>
      </c>
      <c r="I343" s="116">
        <v>114</v>
      </c>
      <c r="J343" s="146">
        <v>1221</v>
      </c>
      <c r="K343" s="115">
        <v>1218</v>
      </c>
      <c r="L343" s="116">
        <v>189</v>
      </c>
      <c r="M343" s="117">
        <v>1407</v>
      </c>
      <c r="N343" s="77">
        <f t="shared" si="29"/>
        <v>1379</v>
      </c>
    </row>
    <row r="344" spans="1:14" ht="18" customHeight="1">
      <c r="A344" s="227"/>
      <c r="B344" s="13" t="s">
        <v>148</v>
      </c>
      <c r="C344" s="32" t="s">
        <v>431</v>
      </c>
      <c r="D344" s="114">
        <v>54</v>
      </c>
      <c r="E344" s="111">
        <v>0</v>
      </c>
      <c r="F344" s="112">
        <v>0</v>
      </c>
      <c r="G344" s="111">
        <v>54</v>
      </c>
      <c r="H344" s="145">
        <v>60</v>
      </c>
      <c r="I344" s="116">
        <v>27</v>
      </c>
      <c r="J344" s="146">
        <v>87</v>
      </c>
      <c r="K344" s="115">
        <v>60</v>
      </c>
      <c r="L344" s="116">
        <v>27</v>
      </c>
      <c r="M344" s="117">
        <v>87</v>
      </c>
      <c r="N344" s="77">
        <f t="shared" si="29"/>
        <v>141</v>
      </c>
    </row>
    <row r="345" spans="1:14" ht="18" customHeight="1">
      <c r="A345" s="227"/>
      <c r="B345" s="13" t="s">
        <v>148</v>
      </c>
      <c r="C345" s="32" t="s">
        <v>432</v>
      </c>
      <c r="D345" s="114">
        <v>14</v>
      </c>
      <c r="E345" s="111">
        <v>0</v>
      </c>
      <c r="F345" s="112">
        <v>0</v>
      </c>
      <c r="G345" s="111">
        <v>14</v>
      </c>
      <c r="H345" s="145">
        <v>0</v>
      </c>
      <c r="I345" s="116">
        <v>0</v>
      </c>
      <c r="J345" s="146">
        <v>0</v>
      </c>
      <c r="K345" s="115">
        <v>0</v>
      </c>
      <c r="L345" s="116">
        <v>0</v>
      </c>
      <c r="M345" s="117">
        <v>0</v>
      </c>
      <c r="N345" s="77">
        <f t="shared" si="29"/>
        <v>14</v>
      </c>
    </row>
    <row r="346" spans="1:14" ht="18" customHeight="1">
      <c r="A346" s="227"/>
      <c r="B346" s="13" t="s">
        <v>118</v>
      </c>
      <c r="C346" s="32" t="s">
        <v>288</v>
      </c>
      <c r="D346" s="114">
        <v>78</v>
      </c>
      <c r="E346" s="111">
        <v>2</v>
      </c>
      <c r="F346" s="112">
        <v>0</v>
      </c>
      <c r="G346" s="111">
        <v>80</v>
      </c>
      <c r="H346" s="145">
        <v>0</v>
      </c>
      <c r="I346" s="116">
        <v>0</v>
      </c>
      <c r="J346" s="146">
        <v>0</v>
      </c>
      <c r="K346" s="115">
        <v>0</v>
      </c>
      <c r="L346" s="116">
        <v>0</v>
      </c>
      <c r="M346" s="117">
        <v>0</v>
      </c>
      <c r="N346" s="77">
        <f t="shared" si="29"/>
        <v>80</v>
      </c>
    </row>
    <row r="347" spans="1:14" ht="18" customHeight="1">
      <c r="A347" s="227"/>
      <c r="B347" s="13" t="s">
        <v>118</v>
      </c>
      <c r="C347" s="32" t="s">
        <v>157</v>
      </c>
      <c r="D347" s="152">
        <v>0</v>
      </c>
      <c r="E347" s="173">
        <v>0</v>
      </c>
      <c r="F347" s="177">
        <v>0</v>
      </c>
      <c r="G347" s="153">
        <v>0</v>
      </c>
      <c r="H347" s="179">
        <v>23</v>
      </c>
      <c r="I347" s="116">
        <v>31</v>
      </c>
      <c r="J347" s="146">
        <v>54</v>
      </c>
      <c r="K347" s="180">
        <v>24</v>
      </c>
      <c r="L347" s="116">
        <v>33</v>
      </c>
      <c r="M347" s="117">
        <v>57</v>
      </c>
      <c r="N347" s="77">
        <f t="shared" si="29"/>
        <v>54</v>
      </c>
    </row>
    <row r="348" spans="1:14" ht="18" customHeight="1">
      <c r="A348" s="228"/>
      <c r="B348" s="36" t="s">
        <v>120</v>
      </c>
      <c r="C348" s="37" t="s">
        <v>148</v>
      </c>
      <c r="D348" s="41">
        <f>SUM(D328:D347)</f>
        <v>2571</v>
      </c>
      <c r="E348" s="38">
        <f aca="true" t="shared" si="30" ref="E348:N348">SUM(E328:E347)</f>
        <v>87</v>
      </c>
      <c r="F348" s="38">
        <f t="shared" si="30"/>
        <v>67</v>
      </c>
      <c r="G348" s="43">
        <f t="shared" si="30"/>
        <v>2725</v>
      </c>
      <c r="H348" s="63">
        <f t="shared" si="30"/>
        <v>6015</v>
      </c>
      <c r="I348" s="38">
        <f t="shared" si="30"/>
        <v>1025</v>
      </c>
      <c r="J348" s="43">
        <f t="shared" si="30"/>
        <v>7040</v>
      </c>
      <c r="K348" s="63">
        <f t="shared" si="30"/>
        <v>6642</v>
      </c>
      <c r="L348" s="38">
        <f t="shared" si="30"/>
        <v>1193</v>
      </c>
      <c r="M348" s="43">
        <f t="shared" si="30"/>
        <v>7835</v>
      </c>
      <c r="N348" s="55">
        <f t="shared" si="30"/>
        <v>9765</v>
      </c>
    </row>
    <row r="349" spans="1:14" ht="18" customHeight="1">
      <c r="A349" s="224" t="s">
        <v>180</v>
      </c>
      <c r="B349" s="45" t="s">
        <v>118</v>
      </c>
      <c r="C349" s="32" t="s">
        <v>433</v>
      </c>
      <c r="D349" s="159">
        <v>280</v>
      </c>
      <c r="E349" s="132">
        <v>18</v>
      </c>
      <c r="F349" s="132">
        <v>7</v>
      </c>
      <c r="G349" s="111">
        <v>305</v>
      </c>
      <c r="H349" s="145">
        <v>6981</v>
      </c>
      <c r="I349" s="116">
        <v>159</v>
      </c>
      <c r="J349" s="146">
        <v>7140</v>
      </c>
      <c r="K349" s="115">
        <v>7575</v>
      </c>
      <c r="L349" s="116">
        <v>135</v>
      </c>
      <c r="M349" s="117">
        <v>7710</v>
      </c>
      <c r="N349" s="77">
        <f aca="true" t="shared" si="31" ref="N349:N362">SUM(G349,J349)</f>
        <v>7445</v>
      </c>
    </row>
    <row r="350" spans="1:14" ht="18" customHeight="1">
      <c r="A350" s="225"/>
      <c r="B350" s="13" t="s">
        <v>118</v>
      </c>
      <c r="C350" s="32" t="s">
        <v>434</v>
      </c>
      <c r="D350" s="159">
        <v>35</v>
      </c>
      <c r="E350" s="132">
        <v>0</v>
      </c>
      <c r="F350" s="132">
        <v>3</v>
      </c>
      <c r="G350" s="111">
        <v>38</v>
      </c>
      <c r="H350" s="145">
        <v>1093</v>
      </c>
      <c r="I350" s="116">
        <v>0</v>
      </c>
      <c r="J350" s="146">
        <v>1093</v>
      </c>
      <c r="K350" s="115">
        <v>1264</v>
      </c>
      <c r="L350" s="116">
        <v>0</v>
      </c>
      <c r="M350" s="117">
        <v>1264</v>
      </c>
      <c r="N350" s="77">
        <f t="shared" si="31"/>
        <v>1131</v>
      </c>
    </row>
    <row r="351" spans="1:14" ht="18" customHeight="1">
      <c r="A351" s="225"/>
      <c r="B351" s="13" t="s">
        <v>118</v>
      </c>
      <c r="C351" s="32" t="s">
        <v>435</v>
      </c>
      <c r="D351" s="159">
        <v>47</v>
      </c>
      <c r="E351" s="132">
        <v>0</v>
      </c>
      <c r="F351" s="132">
        <v>2</v>
      </c>
      <c r="G351" s="111">
        <v>49</v>
      </c>
      <c r="H351" s="145">
        <v>529</v>
      </c>
      <c r="I351" s="116">
        <v>0</v>
      </c>
      <c r="J351" s="146">
        <v>529</v>
      </c>
      <c r="K351" s="115">
        <v>1162</v>
      </c>
      <c r="L351" s="116">
        <v>0</v>
      </c>
      <c r="M351" s="117">
        <v>1162</v>
      </c>
      <c r="N351" s="77">
        <f t="shared" si="31"/>
        <v>578</v>
      </c>
    </row>
    <row r="352" spans="1:14" ht="18" customHeight="1">
      <c r="A352" s="225"/>
      <c r="B352" s="13" t="s">
        <v>118</v>
      </c>
      <c r="C352" s="32" t="s">
        <v>436</v>
      </c>
      <c r="D352" s="159">
        <v>77</v>
      </c>
      <c r="E352" s="132">
        <v>1</v>
      </c>
      <c r="F352" s="132">
        <v>0</v>
      </c>
      <c r="G352" s="111">
        <v>78</v>
      </c>
      <c r="H352" s="145">
        <v>186</v>
      </c>
      <c r="I352" s="116">
        <v>0</v>
      </c>
      <c r="J352" s="146">
        <v>186</v>
      </c>
      <c r="K352" s="115">
        <v>490</v>
      </c>
      <c r="L352" s="116">
        <v>0</v>
      </c>
      <c r="M352" s="117">
        <v>490</v>
      </c>
      <c r="N352" s="77">
        <f t="shared" si="31"/>
        <v>264</v>
      </c>
    </row>
    <row r="353" spans="1:14" ht="18" customHeight="1">
      <c r="A353" s="225"/>
      <c r="B353" s="13" t="s">
        <v>118</v>
      </c>
      <c r="C353" s="32" t="s">
        <v>437</v>
      </c>
      <c r="D353" s="159">
        <v>63</v>
      </c>
      <c r="E353" s="132">
        <v>2</v>
      </c>
      <c r="F353" s="132">
        <v>1</v>
      </c>
      <c r="G353" s="111">
        <v>66</v>
      </c>
      <c r="H353" s="145">
        <v>181</v>
      </c>
      <c r="I353" s="116">
        <v>0</v>
      </c>
      <c r="J353" s="146">
        <v>181</v>
      </c>
      <c r="K353" s="115">
        <v>250</v>
      </c>
      <c r="L353" s="116">
        <v>0</v>
      </c>
      <c r="M353" s="117">
        <v>250</v>
      </c>
      <c r="N353" s="77">
        <f t="shared" si="31"/>
        <v>247</v>
      </c>
    </row>
    <row r="354" spans="1:14" ht="18" customHeight="1">
      <c r="A354" s="225"/>
      <c r="B354" s="14" t="s">
        <v>118</v>
      </c>
      <c r="C354" s="33" t="s">
        <v>438</v>
      </c>
      <c r="D354" s="160">
        <v>7</v>
      </c>
      <c r="E354" s="134">
        <v>2</v>
      </c>
      <c r="F354" s="134">
        <v>0</v>
      </c>
      <c r="G354" s="123">
        <v>9</v>
      </c>
      <c r="H354" s="143">
        <v>65</v>
      </c>
      <c r="I354" s="122">
        <v>0</v>
      </c>
      <c r="J354" s="144">
        <v>65</v>
      </c>
      <c r="K354" s="121">
        <v>90</v>
      </c>
      <c r="L354" s="122">
        <v>0</v>
      </c>
      <c r="M354" s="123">
        <v>90</v>
      </c>
      <c r="N354" s="124">
        <f t="shared" si="31"/>
        <v>74</v>
      </c>
    </row>
    <row r="355" spans="1:14" ht="18" customHeight="1">
      <c r="A355" s="225"/>
      <c r="B355" s="13" t="s">
        <v>118</v>
      </c>
      <c r="C355" s="32" t="s">
        <v>439</v>
      </c>
      <c r="D355" s="159">
        <v>7</v>
      </c>
      <c r="E355" s="132">
        <v>0</v>
      </c>
      <c r="F355" s="132">
        <v>0</v>
      </c>
      <c r="G355" s="117">
        <v>7</v>
      </c>
      <c r="H355" s="145">
        <v>160</v>
      </c>
      <c r="I355" s="116">
        <v>0</v>
      </c>
      <c r="J355" s="146">
        <v>160</v>
      </c>
      <c r="K355" s="115">
        <v>160</v>
      </c>
      <c r="L355" s="116">
        <v>0</v>
      </c>
      <c r="M355" s="117">
        <v>160</v>
      </c>
      <c r="N355" s="77">
        <f t="shared" si="31"/>
        <v>167</v>
      </c>
    </row>
    <row r="356" spans="1:14" ht="18" customHeight="1">
      <c r="A356" s="225"/>
      <c r="B356" s="13" t="s">
        <v>118</v>
      </c>
      <c r="C356" s="32" t="s">
        <v>440</v>
      </c>
      <c r="D356" s="159">
        <v>35</v>
      </c>
      <c r="E356" s="132">
        <v>2</v>
      </c>
      <c r="F356" s="132">
        <v>0</v>
      </c>
      <c r="G356" s="117">
        <v>37</v>
      </c>
      <c r="H356" s="145">
        <v>127</v>
      </c>
      <c r="I356" s="116">
        <v>3</v>
      </c>
      <c r="J356" s="146">
        <v>130</v>
      </c>
      <c r="K356" s="115">
        <v>220</v>
      </c>
      <c r="L356" s="116">
        <v>4</v>
      </c>
      <c r="M356" s="117">
        <v>224</v>
      </c>
      <c r="N356" s="77">
        <f t="shared" si="31"/>
        <v>167</v>
      </c>
    </row>
    <row r="357" spans="1:14" ht="18" customHeight="1">
      <c r="A357" s="225"/>
      <c r="B357" s="13" t="s">
        <v>118</v>
      </c>
      <c r="C357" s="32" t="s">
        <v>441</v>
      </c>
      <c r="D357" s="159">
        <v>19</v>
      </c>
      <c r="E357" s="132">
        <v>6</v>
      </c>
      <c r="F357" s="132">
        <v>2</v>
      </c>
      <c r="G357" s="117">
        <v>27</v>
      </c>
      <c r="H357" s="145">
        <v>1355</v>
      </c>
      <c r="I357" s="116">
        <v>21</v>
      </c>
      <c r="J357" s="146">
        <v>1376</v>
      </c>
      <c r="K357" s="115">
        <v>1613</v>
      </c>
      <c r="L357" s="116">
        <v>50</v>
      </c>
      <c r="M357" s="117">
        <v>1663</v>
      </c>
      <c r="N357" s="77">
        <f t="shared" si="31"/>
        <v>1403</v>
      </c>
    </row>
    <row r="358" spans="1:14" ht="18" customHeight="1">
      <c r="A358" s="225"/>
      <c r="B358" s="15" t="s">
        <v>118</v>
      </c>
      <c r="C358" s="34" t="s">
        <v>442</v>
      </c>
      <c r="D358" s="161">
        <v>22</v>
      </c>
      <c r="E358" s="135">
        <v>2</v>
      </c>
      <c r="F358" s="135">
        <v>2</v>
      </c>
      <c r="G358" s="130">
        <v>26</v>
      </c>
      <c r="H358" s="141">
        <v>364</v>
      </c>
      <c r="I358" s="129">
        <v>0</v>
      </c>
      <c r="J358" s="142">
        <v>364</v>
      </c>
      <c r="K358" s="128">
        <v>640</v>
      </c>
      <c r="L358" s="129">
        <v>0</v>
      </c>
      <c r="M358" s="130">
        <v>640</v>
      </c>
      <c r="N358" s="131">
        <f t="shared" si="31"/>
        <v>390</v>
      </c>
    </row>
    <row r="359" spans="1:14" ht="18" customHeight="1">
      <c r="A359" s="225"/>
      <c r="B359" s="13" t="s">
        <v>118</v>
      </c>
      <c r="C359" s="32" t="s">
        <v>443</v>
      </c>
      <c r="D359" s="159">
        <v>73</v>
      </c>
      <c r="E359" s="132">
        <v>5</v>
      </c>
      <c r="F359" s="132">
        <v>3</v>
      </c>
      <c r="G359" s="111">
        <v>81</v>
      </c>
      <c r="H359" s="145">
        <v>549</v>
      </c>
      <c r="I359" s="116">
        <v>0</v>
      </c>
      <c r="J359" s="146">
        <v>549</v>
      </c>
      <c r="K359" s="115">
        <v>1026</v>
      </c>
      <c r="L359" s="116">
        <v>0</v>
      </c>
      <c r="M359" s="117">
        <v>1026</v>
      </c>
      <c r="N359" s="77">
        <f t="shared" si="31"/>
        <v>630</v>
      </c>
    </row>
    <row r="360" spans="1:14" ht="18" customHeight="1">
      <c r="A360" s="225"/>
      <c r="B360" s="13" t="s">
        <v>118</v>
      </c>
      <c r="C360" s="32" t="s">
        <v>444</v>
      </c>
      <c r="D360" s="159">
        <v>80</v>
      </c>
      <c r="E360" s="132">
        <v>9</v>
      </c>
      <c r="F360" s="132">
        <v>17</v>
      </c>
      <c r="G360" s="111">
        <v>106</v>
      </c>
      <c r="H360" s="145">
        <v>432</v>
      </c>
      <c r="I360" s="116">
        <v>12</v>
      </c>
      <c r="J360" s="146">
        <v>444</v>
      </c>
      <c r="K360" s="115">
        <v>724</v>
      </c>
      <c r="L360" s="116">
        <v>13</v>
      </c>
      <c r="M360" s="117">
        <v>737</v>
      </c>
      <c r="N360" s="77">
        <f t="shared" si="31"/>
        <v>550</v>
      </c>
    </row>
    <row r="361" spans="1:14" ht="18" customHeight="1">
      <c r="A361" s="225"/>
      <c r="B361" s="13" t="s">
        <v>118</v>
      </c>
      <c r="C361" s="32" t="s">
        <v>445</v>
      </c>
      <c r="D361" s="159">
        <v>32</v>
      </c>
      <c r="E361" s="132">
        <v>8</v>
      </c>
      <c r="F361" s="132">
        <v>4</v>
      </c>
      <c r="G361" s="111">
        <v>44</v>
      </c>
      <c r="H361" s="145">
        <v>239</v>
      </c>
      <c r="I361" s="116">
        <v>0</v>
      </c>
      <c r="J361" s="146">
        <v>239</v>
      </c>
      <c r="K361" s="115">
        <v>340</v>
      </c>
      <c r="L361" s="116">
        <v>0</v>
      </c>
      <c r="M361" s="117">
        <v>340</v>
      </c>
      <c r="N361" s="77">
        <f t="shared" si="31"/>
        <v>283</v>
      </c>
    </row>
    <row r="362" spans="1:14" ht="18" customHeight="1">
      <c r="A362" s="225"/>
      <c r="B362" s="13" t="s">
        <v>118</v>
      </c>
      <c r="C362" s="32" t="s">
        <v>446</v>
      </c>
      <c r="D362" s="159">
        <v>14</v>
      </c>
      <c r="E362" s="132">
        <v>1</v>
      </c>
      <c r="F362" s="132">
        <v>2</v>
      </c>
      <c r="G362" s="111">
        <v>17</v>
      </c>
      <c r="H362" s="145">
        <v>42</v>
      </c>
      <c r="I362" s="116">
        <v>0</v>
      </c>
      <c r="J362" s="146">
        <v>42</v>
      </c>
      <c r="K362" s="115">
        <v>42</v>
      </c>
      <c r="L362" s="116">
        <v>0</v>
      </c>
      <c r="M362" s="117">
        <v>42</v>
      </c>
      <c r="N362" s="77">
        <f t="shared" si="31"/>
        <v>59</v>
      </c>
    </row>
    <row r="363" spans="1:14" ht="18" customHeight="1">
      <c r="A363" s="226"/>
      <c r="B363" s="36" t="s">
        <v>120</v>
      </c>
      <c r="C363" s="37" t="s">
        <v>148</v>
      </c>
      <c r="D363" s="41">
        <f>SUM(D349:D362)</f>
        <v>791</v>
      </c>
      <c r="E363" s="38">
        <f aca="true" t="shared" si="32" ref="E363:N363">SUM(E349:E362)</f>
        <v>56</v>
      </c>
      <c r="F363" s="38">
        <f t="shared" si="32"/>
        <v>43</v>
      </c>
      <c r="G363" s="43">
        <f t="shared" si="32"/>
        <v>890</v>
      </c>
      <c r="H363" s="63">
        <f t="shared" si="32"/>
        <v>12303</v>
      </c>
      <c r="I363" s="38">
        <f t="shared" si="32"/>
        <v>195</v>
      </c>
      <c r="J363" s="43">
        <f t="shared" si="32"/>
        <v>12498</v>
      </c>
      <c r="K363" s="63">
        <f t="shared" si="32"/>
        <v>15596</v>
      </c>
      <c r="L363" s="38">
        <f t="shared" si="32"/>
        <v>202</v>
      </c>
      <c r="M363" s="43">
        <f t="shared" si="32"/>
        <v>15798</v>
      </c>
      <c r="N363" s="55">
        <f t="shared" si="32"/>
        <v>13388</v>
      </c>
    </row>
    <row r="364" spans="1:14" ht="18" customHeight="1">
      <c r="A364" s="224" t="s">
        <v>181</v>
      </c>
      <c r="B364" s="49" t="s">
        <v>118</v>
      </c>
      <c r="C364" s="46" t="s">
        <v>447</v>
      </c>
      <c r="D364" s="155">
        <v>9</v>
      </c>
      <c r="E364" s="136">
        <v>2</v>
      </c>
      <c r="F364" s="136">
        <v>1</v>
      </c>
      <c r="G364" s="156">
        <v>12</v>
      </c>
      <c r="H364" s="157">
        <v>451</v>
      </c>
      <c r="I364" s="139">
        <v>3</v>
      </c>
      <c r="J364" s="158">
        <v>454</v>
      </c>
      <c r="K364" s="138">
        <v>944</v>
      </c>
      <c r="L364" s="139">
        <v>10</v>
      </c>
      <c r="M364" s="133">
        <v>954</v>
      </c>
      <c r="N364" s="140">
        <f aca="true" t="shared" si="33" ref="N364:N389">SUM(G364,J364)</f>
        <v>466</v>
      </c>
    </row>
    <row r="365" spans="1:14" ht="18" customHeight="1">
      <c r="A365" s="227"/>
      <c r="B365" s="13" t="s">
        <v>118</v>
      </c>
      <c r="C365" s="32" t="s">
        <v>448</v>
      </c>
      <c r="D365" s="159">
        <v>46</v>
      </c>
      <c r="E365" s="132">
        <v>5</v>
      </c>
      <c r="F365" s="132">
        <v>1</v>
      </c>
      <c r="G365" s="111">
        <v>52</v>
      </c>
      <c r="H365" s="145">
        <v>814</v>
      </c>
      <c r="I365" s="116">
        <v>2</v>
      </c>
      <c r="J365" s="146">
        <v>816</v>
      </c>
      <c r="K365" s="115">
        <v>1320</v>
      </c>
      <c r="L365" s="116">
        <v>11</v>
      </c>
      <c r="M365" s="117">
        <v>1331</v>
      </c>
      <c r="N365" s="77">
        <f t="shared" si="33"/>
        <v>868</v>
      </c>
    </row>
    <row r="366" spans="1:14" ht="18" customHeight="1">
      <c r="A366" s="227"/>
      <c r="B366" s="13" t="s">
        <v>118</v>
      </c>
      <c r="C366" s="32" t="s">
        <v>449</v>
      </c>
      <c r="D366" s="159">
        <v>9</v>
      </c>
      <c r="E366" s="132">
        <v>2</v>
      </c>
      <c r="F366" s="132">
        <v>1</v>
      </c>
      <c r="G366" s="111">
        <v>12</v>
      </c>
      <c r="H366" s="145">
        <v>458</v>
      </c>
      <c r="I366" s="116">
        <v>3</v>
      </c>
      <c r="J366" s="146">
        <v>461</v>
      </c>
      <c r="K366" s="115">
        <v>722</v>
      </c>
      <c r="L366" s="116">
        <v>8</v>
      </c>
      <c r="M366" s="117">
        <v>730</v>
      </c>
      <c r="N366" s="77">
        <f t="shared" si="33"/>
        <v>473</v>
      </c>
    </row>
    <row r="367" spans="1:14" ht="18" customHeight="1">
      <c r="A367" s="227"/>
      <c r="B367" s="13" t="s">
        <v>118</v>
      </c>
      <c r="C367" s="32" t="s">
        <v>450</v>
      </c>
      <c r="D367" s="159">
        <v>313</v>
      </c>
      <c r="E367" s="132">
        <v>39</v>
      </c>
      <c r="F367" s="132">
        <v>19</v>
      </c>
      <c r="G367" s="111">
        <v>371</v>
      </c>
      <c r="H367" s="145">
        <v>2672</v>
      </c>
      <c r="I367" s="116">
        <v>15</v>
      </c>
      <c r="J367" s="146">
        <v>2687</v>
      </c>
      <c r="K367" s="115">
        <v>3167</v>
      </c>
      <c r="L367" s="116">
        <v>93</v>
      </c>
      <c r="M367" s="117">
        <v>3260</v>
      </c>
      <c r="N367" s="77">
        <f t="shared" si="33"/>
        <v>3058</v>
      </c>
    </row>
    <row r="368" spans="1:14" ht="18" customHeight="1">
      <c r="A368" s="227"/>
      <c r="B368" s="13" t="s">
        <v>118</v>
      </c>
      <c r="C368" s="32" t="s">
        <v>451</v>
      </c>
      <c r="D368" s="159">
        <v>92</v>
      </c>
      <c r="E368" s="132">
        <v>14</v>
      </c>
      <c r="F368" s="132">
        <v>5</v>
      </c>
      <c r="G368" s="111">
        <v>111</v>
      </c>
      <c r="H368" s="145">
        <v>2878</v>
      </c>
      <c r="I368" s="116">
        <v>17</v>
      </c>
      <c r="J368" s="181">
        <v>2895</v>
      </c>
      <c r="K368" s="115">
        <v>3555</v>
      </c>
      <c r="L368" s="116">
        <v>43</v>
      </c>
      <c r="M368" s="117">
        <v>3598</v>
      </c>
      <c r="N368" s="77">
        <f t="shared" si="33"/>
        <v>3006</v>
      </c>
    </row>
    <row r="369" spans="1:14" ht="18" customHeight="1">
      <c r="A369" s="227"/>
      <c r="B369" s="14" t="s">
        <v>118</v>
      </c>
      <c r="C369" s="33" t="s">
        <v>452</v>
      </c>
      <c r="D369" s="160">
        <v>81</v>
      </c>
      <c r="E369" s="134">
        <v>22</v>
      </c>
      <c r="F369" s="134">
        <v>13</v>
      </c>
      <c r="G369" s="118">
        <v>116</v>
      </c>
      <c r="H369" s="121">
        <v>8537</v>
      </c>
      <c r="I369" s="122">
        <v>0</v>
      </c>
      <c r="J369" s="186">
        <v>8537</v>
      </c>
      <c r="K369" s="121">
        <v>9300</v>
      </c>
      <c r="L369" s="122">
        <v>0</v>
      </c>
      <c r="M369" s="186">
        <v>9300</v>
      </c>
      <c r="N369" s="124">
        <f t="shared" si="33"/>
        <v>8653</v>
      </c>
    </row>
    <row r="370" spans="1:14" ht="18" customHeight="1">
      <c r="A370" s="227"/>
      <c r="B370" s="13" t="s">
        <v>118</v>
      </c>
      <c r="C370" s="32" t="s">
        <v>453</v>
      </c>
      <c r="D370" s="159">
        <v>38</v>
      </c>
      <c r="E370" s="132">
        <v>5</v>
      </c>
      <c r="F370" s="132">
        <v>4</v>
      </c>
      <c r="G370" s="111">
        <v>47</v>
      </c>
      <c r="H370" s="145">
        <v>2949</v>
      </c>
      <c r="I370" s="116">
        <v>8</v>
      </c>
      <c r="J370" s="181">
        <v>2957</v>
      </c>
      <c r="K370" s="115">
        <v>3506</v>
      </c>
      <c r="L370" s="116">
        <v>39</v>
      </c>
      <c r="M370" s="187">
        <v>3545</v>
      </c>
      <c r="N370" s="77">
        <f t="shared" si="33"/>
        <v>3004</v>
      </c>
    </row>
    <row r="371" spans="1:14" ht="18" customHeight="1">
      <c r="A371" s="227"/>
      <c r="B371" s="13" t="s">
        <v>118</v>
      </c>
      <c r="C371" s="32" t="s">
        <v>454</v>
      </c>
      <c r="D371" s="159">
        <v>12</v>
      </c>
      <c r="E371" s="132">
        <v>0</v>
      </c>
      <c r="F371" s="132">
        <v>0</v>
      </c>
      <c r="G371" s="111">
        <v>12</v>
      </c>
      <c r="H371" s="145">
        <v>700</v>
      </c>
      <c r="I371" s="116">
        <v>4</v>
      </c>
      <c r="J371" s="146">
        <v>704</v>
      </c>
      <c r="K371" s="115">
        <v>931</v>
      </c>
      <c r="L371" s="116">
        <v>10</v>
      </c>
      <c r="M371" s="117">
        <v>941</v>
      </c>
      <c r="N371" s="77">
        <f t="shared" si="33"/>
        <v>716</v>
      </c>
    </row>
    <row r="372" spans="1:14" ht="18" customHeight="1">
      <c r="A372" s="227"/>
      <c r="B372" s="13" t="s">
        <v>118</v>
      </c>
      <c r="C372" s="32" t="s">
        <v>455</v>
      </c>
      <c r="D372" s="159">
        <v>45</v>
      </c>
      <c r="E372" s="132">
        <v>0</v>
      </c>
      <c r="F372" s="132">
        <v>2</v>
      </c>
      <c r="G372" s="111">
        <v>47</v>
      </c>
      <c r="H372" s="145">
        <v>1026</v>
      </c>
      <c r="I372" s="116">
        <v>0</v>
      </c>
      <c r="J372" s="146">
        <v>1026</v>
      </c>
      <c r="K372" s="115">
        <v>1462</v>
      </c>
      <c r="L372" s="116">
        <v>0</v>
      </c>
      <c r="M372" s="117">
        <v>1462</v>
      </c>
      <c r="N372" s="77">
        <f t="shared" si="33"/>
        <v>1073</v>
      </c>
    </row>
    <row r="373" spans="1:14" ht="18" customHeight="1">
      <c r="A373" s="227"/>
      <c r="B373" s="15" t="s">
        <v>118</v>
      </c>
      <c r="C373" s="34" t="s">
        <v>456</v>
      </c>
      <c r="D373" s="161">
        <v>89</v>
      </c>
      <c r="E373" s="135">
        <v>12</v>
      </c>
      <c r="F373" s="135">
        <v>10</v>
      </c>
      <c r="G373" s="125">
        <v>111</v>
      </c>
      <c r="H373" s="141">
        <v>670</v>
      </c>
      <c r="I373" s="129">
        <v>0</v>
      </c>
      <c r="J373" s="142">
        <v>670</v>
      </c>
      <c r="K373" s="128">
        <v>722</v>
      </c>
      <c r="L373" s="129">
        <v>0</v>
      </c>
      <c r="M373" s="130">
        <v>722</v>
      </c>
      <c r="N373" s="131">
        <f t="shared" si="33"/>
        <v>781</v>
      </c>
    </row>
    <row r="374" spans="1:14" ht="18" customHeight="1">
      <c r="A374" s="227"/>
      <c r="B374" s="14" t="s">
        <v>118</v>
      </c>
      <c r="C374" s="33" t="s">
        <v>457</v>
      </c>
      <c r="D374" s="160">
        <v>11</v>
      </c>
      <c r="E374" s="134">
        <v>3</v>
      </c>
      <c r="F374" s="134">
        <v>1</v>
      </c>
      <c r="G374" s="118">
        <v>15</v>
      </c>
      <c r="H374" s="143">
        <v>191</v>
      </c>
      <c r="I374" s="122">
        <v>0</v>
      </c>
      <c r="J374" s="144">
        <v>191</v>
      </c>
      <c r="K374" s="121">
        <v>191</v>
      </c>
      <c r="L374" s="122">
        <v>0</v>
      </c>
      <c r="M374" s="123">
        <v>191</v>
      </c>
      <c r="N374" s="124">
        <f t="shared" si="33"/>
        <v>206</v>
      </c>
    </row>
    <row r="375" spans="1:14" ht="18" customHeight="1">
      <c r="A375" s="227"/>
      <c r="B375" s="13" t="s">
        <v>118</v>
      </c>
      <c r="C375" s="32" t="s">
        <v>458</v>
      </c>
      <c r="D375" s="159">
        <v>75</v>
      </c>
      <c r="E375" s="132">
        <v>4</v>
      </c>
      <c r="F375" s="132">
        <v>3</v>
      </c>
      <c r="G375" s="111">
        <v>82</v>
      </c>
      <c r="H375" s="145">
        <v>443</v>
      </c>
      <c r="I375" s="116">
        <v>5</v>
      </c>
      <c r="J375" s="146">
        <v>448</v>
      </c>
      <c r="K375" s="115">
        <v>578</v>
      </c>
      <c r="L375" s="116">
        <v>10</v>
      </c>
      <c r="M375" s="117">
        <v>588</v>
      </c>
      <c r="N375" s="77">
        <f t="shared" si="33"/>
        <v>530</v>
      </c>
    </row>
    <row r="376" spans="1:14" ht="18" customHeight="1">
      <c r="A376" s="227"/>
      <c r="B376" s="13" t="s">
        <v>118</v>
      </c>
      <c r="C376" s="32" t="s">
        <v>459</v>
      </c>
      <c r="D376" s="159">
        <v>47</v>
      </c>
      <c r="E376" s="132">
        <v>1</v>
      </c>
      <c r="F376" s="132">
        <v>1</v>
      </c>
      <c r="G376" s="111">
        <v>49</v>
      </c>
      <c r="H376" s="145">
        <v>1020</v>
      </c>
      <c r="I376" s="116">
        <v>3</v>
      </c>
      <c r="J376" s="146">
        <v>1023</v>
      </c>
      <c r="K376" s="115">
        <v>1381</v>
      </c>
      <c r="L376" s="116">
        <v>7</v>
      </c>
      <c r="M376" s="117">
        <v>1388</v>
      </c>
      <c r="N376" s="77">
        <f t="shared" si="33"/>
        <v>1072</v>
      </c>
    </row>
    <row r="377" spans="1:14" ht="18" customHeight="1">
      <c r="A377" s="227"/>
      <c r="B377" s="13" t="s">
        <v>118</v>
      </c>
      <c r="C377" s="32" t="s">
        <v>460</v>
      </c>
      <c r="D377" s="159">
        <v>8</v>
      </c>
      <c r="E377" s="132">
        <v>0</v>
      </c>
      <c r="F377" s="132">
        <v>0</v>
      </c>
      <c r="G377" s="111">
        <v>8</v>
      </c>
      <c r="H377" s="145">
        <v>532</v>
      </c>
      <c r="I377" s="116">
        <v>0</v>
      </c>
      <c r="J377" s="146">
        <v>532</v>
      </c>
      <c r="K377" s="115">
        <v>702</v>
      </c>
      <c r="L377" s="116">
        <v>0</v>
      </c>
      <c r="M377" s="117">
        <v>702</v>
      </c>
      <c r="N377" s="77">
        <f t="shared" si="33"/>
        <v>540</v>
      </c>
    </row>
    <row r="378" spans="1:14" ht="18" customHeight="1">
      <c r="A378" s="227"/>
      <c r="B378" s="15" t="s">
        <v>118</v>
      </c>
      <c r="C378" s="34" t="s">
        <v>461</v>
      </c>
      <c r="D378" s="161">
        <v>60</v>
      </c>
      <c r="E378" s="135">
        <v>1</v>
      </c>
      <c r="F378" s="135">
        <v>5</v>
      </c>
      <c r="G378" s="125">
        <v>66</v>
      </c>
      <c r="H378" s="141">
        <v>712</v>
      </c>
      <c r="I378" s="129">
        <v>3</v>
      </c>
      <c r="J378" s="142">
        <v>715</v>
      </c>
      <c r="K378" s="128">
        <v>1129</v>
      </c>
      <c r="L378" s="129">
        <v>10</v>
      </c>
      <c r="M378" s="130">
        <v>1139</v>
      </c>
      <c r="N378" s="131">
        <f t="shared" si="33"/>
        <v>781</v>
      </c>
    </row>
    <row r="379" spans="1:14" ht="18" customHeight="1">
      <c r="A379" s="227"/>
      <c r="B379" s="13" t="s">
        <v>118</v>
      </c>
      <c r="C379" s="32" t="s">
        <v>462</v>
      </c>
      <c r="D379" s="159">
        <v>9</v>
      </c>
      <c r="E379" s="132">
        <v>5</v>
      </c>
      <c r="F379" s="132">
        <v>0</v>
      </c>
      <c r="G379" s="123">
        <v>14</v>
      </c>
      <c r="H379" s="145">
        <v>1048</v>
      </c>
      <c r="I379" s="116">
        <v>0</v>
      </c>
      <c r="J379" s="146">
        <v>1048</v>
      </c>
      <c r="K379" s="115">
        <v>1406</v>
      </c>
      <c r="L379" s="116">
        <v>0</v>
      </c>
      <c r="M379" s="117">
        <v>1406</v>
      </c>
      <c r="N379" s="77">
        <f t="shared" si="33"/>
        <v>1062</v>
      </c>
    </row>
    <row r="380" spans="1:14" ht="18" customHeight="1">
      <c r="A380" s="227"/>
      <c r="B380" s="13" t="s">
        <v>118</v>
      </c>
      <c r="C380" s="32" t="s">
        <v>463</v>
      </c>
      <c r="D380" s="159">
        <v>1</v>
      </c>
      <c r="E380" s="132">
        <v>0</v>
      </c>
      <c r="F380" s="132">
        <v>0</v>
      </c>
      <c r="G380" s="111">
        <v>1</v>
      </c>
      <c r="H380" s="145">
        <v>480</v>
      </c>
      <c r="I380" s="116">
        <v>0</v>
      </c>
      <c r="J380" s="146">
        <v>480</v>
      </c>
      <c r="K380" s="115">
        <v>608</v>
      </c>
      <c r="L380" s="116">
        <v>0</v>
      </c>
      <c r="M380" s="117">
        <v>608</v>
      </c>
      <c r="N380" s="77">
        <f t="shared" si="33"/>
        <v>481</v>
      </c>
    </row>
    <row r="381" spans="1:14" ht="18" customHeight="1">
      <c r="A381" s="227"/>
      <c r="B381" s="13" t="s">
        <v>118</v>
      </c>
      <c r="C381" s="32" t="s">
        <v>464</v>
      </c>
      <c r="D381" s="159">
        <v>0</v>
      </c>
      <c r="E381" s="132">
        <v>0</v>
      </c>
      <c r="F381" s="132">
        <v>0</v>
      </c>
      <c r="G381" s="111">
        <v>0</v>
      </c>
      <c r="H381" s="145">
        <v>1771</v>
      </c>
      <c r="I381" s="116">
        <v>17</v>
      </c>
      <c r="J381" s="146">
        <v>1788</v>
      </c>
      <c r="K381" s="115">
        <v>1968</v>
      </c>
      <c r="L381" s="116">
        <v>27</v>
      </c>
      <c r="M381" s="117">
        <v>1995</v>
      </c>
      <c r="N381" s="77">
        <f t="shared" si="33"/>
        <v>1788</v>
      </c>
    </row>
    <row r="382" spans="1:14" ht="18" customHeight="1">
      <c r="A382" s="227"/>
      <c r="B382" s="13" t="s">
        <v>148</v>
      </c>
      <c r="C382" s="32" t="s">
        <v>465</v>
      </c>
      <c r="D382" s="159">
        <v>0</v>
      </c>
      <c r="E382" s="132">
        <v>0</v>
      </c>
      <c r="F382" s="132">
        <v>0</v>
      </c>
      <c r="G382" s="111">
        <v>0</v>
      </c>
      <c r="H382" s="145">
        <v>0</v>
      </c>
      <c r="I382" s="116">
        <v>0</v>
      </c>
      <c r="J382" s="146">
        <v>0</v>
      </c>
      <c r="K382" s="115">
        <v>0</v>
      </c>
      <c r="L382" s="116">
        <v>0</v>
      </c>
      <c r="M382" s="117">
        <v>0</v>
      </c>
      <c r="N382" s="77">
        <f t="shared" si="33"/>
        <v>0</v>
      </c>
    </row>
    <row r="383" spans="1:14" ht="18" customHeight="1">
      <c r="A383" s="227"/>
      <c r="B383" s="13" t="s">
        <v>118</v>
      </c>
      <c r="C383" s="32" t="s">
        <v>466</v>
      </c>
      <c r="D383" s="159">
        <v>3</v>
      </c>
      <c r="E383" s="132">
        <v>2</v>
      </c>
      <c r="F383" s="132">
        <v>2</v>
      </c>
      <c r="G383" s="111">
        <v>7</v>
      </c>
      <c r="H383" s="145">
        <v>117</v>
      </c>
      <c r="I383" s="116">
        <v>2</v>
      </c>
      <c r="J383" s="146">
        <v>119</v>
      </c>
      <c r="K383" s="115">
        <v>140</v>
      </c>
      <c r="L383" s="116">
        <v>20</v>
      </c>
      <c r="M383" s="117">
        <v>160</v>
      </c>
      <c r="N383" s="77">
        <f t="shared" si="33"/>
        <v>126</v>
      </c>
    </row>
    <row r="384" spans="1:14" ht="18" customHeight="1">
      <c r="A384" s="227"/>
      <c r="B384" s="14" t="s">
        <v>148</v>
      </c>
      <c r="C384" s="33" t="s">
        <v>467</v>
      </c>
      <c r="D384" s="160">
        <v>0</v>
      </c>
      <c r="E384" s="134">
        <v>0</v>
      </c>
      <c r="F384" s="134">
        <v>0</v>
      </c>
      <c r="G384" s="118">
        <v>0</v>
      </c>
      <c r="H384" s="143">
        <v>485</v>
      </c>
      <c r="I384" s="122">
        <v>0</v>
      </c>
      <c r="J384" s="144">
        <v>485</v>
      </c>
      <c r="K384" s="121">
        <v>485</v>
      </c>
      <c r="L384" s="122">
        <v>0</v>
      </c>
      <c r="M384" s="123">
        <v>485</v>
      </c>
      <c r="N384" s="162">
        <f t="shared" si="33"/>
        <v>485</v>
      </c>
    </row>
    <row r="385" spans="1:14" ht="18" customHeight="1">
      <c r="A385" s="227"/>
      <c r="B385" s="13" t="s">
        <v>118</v>
      </c>
      <c r="C385" s="32" t="s">
        <v>468</v>
      </c>
      <c r="D385" s="159">
        <v>2</v>
      </c>
      <c r="E385" s="132">
        <v>1</v>
      </c>
      <c r="F385" s="132">
        <v>0</v>
      </c>
      <c r="G385" s="111">
        <v>3</v>
      </c>
      <c r="H385" s="145">
        <v>0</v>
      </c>
      <c r="I385" s="116">
        <v>0</v>
      </c>
      <c r="J385" s="146">
        <v>0</v>
      </c>
      <c r="K385" s="115">
        <v>0</v>
      </c>
      <c r="L385" s="116">
        <v>0</v>
      </c>
      <c r="M385" s="117">
        <v>0</v>
      </c>
      <c r="N385" s="176">
        <f t="shared" si="33"/>
        <v>3</v>
      </c>
    </row>
    <row r="386" spans="1:14" ht="18" customHeight="1">
      <c r="A386" s="227"/>
      <c r="B386" s="13" t="s">
        <v>118</v>
      </c>
      <c r="C386" s="32" t="s">
        <v>469</v>
      </c>
      <c r="D386" s="159">
        <v>22</v>
      </c>
      <c r="E386" s="132">
        <v>3</v>
      </c>
      <c r="F386" s="132">
        <v>2</v>
      </c>
      <c r="G386" s="111">
        <v>27</v>
      </c>
      <c r="H386" s="145">
        <v>290</v>
      </c>
      <c r="I386" s="116">
        <v>0</v>
      </c>
      <c r="J386" s="146">
        <v>290</v>
      </c>
      <c r="K386" s="115">
        <v>407</v>
      </c>
      <c r="L386" s="116">
        <v>0</v>
      </c>
      <c r="M386" s="117">
        <v>407</v>
      </c>
      <c r="N386" s="176">
        <f t="shared" si="33"/>
        <v>317</v>
      </c>
    </row>
    <row r="387" spans="1:14" ht="18" customHeight="1">
      <c r="A387" s="227"/>
      <c r="B387" s="13" t="s">
        <v>148</v>
      </c>
      <c r="C387" s="32" t="s">
        <v>470</v>
      </c>
      <c r="D387" s="159">
        <v>0</v>
      </c>
      <c r="E387" s="132">
        <v>0</v>
      </c>
      <c r="F387" s="132">
        <v>0</v>
      </c>
      <c r="G387" s="111">
        <v>0</v>
      </c>
      <c r="H387" s="145">
        <v>119</v>
      </c>
      <c r="I387" s="116">
        <v>0</v>
      </c>
      <c r="J387" s="146">
        <v>119</v>
      </c>
      <c r="K387" s="115">
        <v>200</v>
      </c>
      <c r="L387" s="116">
        <v>0</v>
      </c>
      <c r="M387" s="117">
        <v>200</v>
      </c>
      <c r="N387" s="176">
        <f t="shared" si="33"/>
        <v>119</v>
      </c>
    </row>
    <row r="388" spans="1:14" ht="18" customHeight="1">
      <c r="A388" s="227"/>
      <c r="B388" s="15" t="s">
        <v>118</v>
      </c>
      <c r="C388" s="34" t="s">
        <v>471</v>
      </c>
      <c r="D388" s="161">
        <v>2</v>
      </c>
      <c r="E388" s="135">
        <v>1</v>
      </c>
      <c r="F388" s="135">
        <v>0</v>
      </c>
      <c r="G388" s="125">
        <v>3</v>
      </c>
      <c r="H388" s="141">
        <v>345</v>
      </c>
      <c r="I388" s="129">
        <v>0</v>
      </c>
      <c r="J388" s="142">
        <v>345</v>
      </c>
      <c r="K388" s="128">
        <v>386</v>
      </c>
      <c r="L388" s="129">
        <v>13</v>
      </c>
      <c r="M388" s="130">
        <v>399</v>
      </c>
      <c r="N388" s="78">
        <f t="shared" si="33"/>
        <v>348</v>
      </c>
    </row>
    <row r="389" spans="1:14" ht="18" customHeight="1">
      <c r="A389" s="227"/>
      <c r="B389" s="13" t="s">
        <v>148</v>
      </c>
      <c r="C389" s="32" t="s">
        <v>472</v>
      </c>
      <c r="D389" s="159">
        <v>2</v>
      </c>
      <c r="E389" s="132">
        <v>0</v>
      </c>
      <c r="F389" s="132">
        <v>1</v>
      </c>
      <c r="G389" s="111">
        <v>3</v>
      </c>
      <c r="H389" s="145">
        <v>0</v>
      </c>
      <c r="I389" s="188">
        <v>0</v>
      </c>
      <c r="J389" s="146">
        <v>0</v>
      </c>
      <c r="K389" s="115">
        <v>0</v>
      </c>
      <c r="L389" s="188">
        <v>0</v>
      </c>
      <c r="M389" s="187">
        <v>0</v>
      </c>
      <c r="N389" s="77">
        <f t="shared" si="33"/>
        <v>3</v>
      </c>
    </row>
    <row r="390" spans="1:14" ht="18" customHeight="1">
      <c r="A390" s="228"/>
      <c r="B390" s="36" t="s">
        <v>120</v>
      </c>
      <c r="C390" s="37" t="s">
        <v>148</v>
      </c>
      <c r="D390" s="41">
        <f>SUM(D364:D389)</f>
        <v>976</v>
      </c>
      <c r="E390" s="38">
        <f aca="true" t="shared" si="34" ref="E390:N390">SUM(E364:E389)</f>
        <v>122</v>
      </c>
      <c r="F390" s="38">
        <f t="shared" si="34"/>
        <v>71</v>
      </c>
      <c r="G390" s="43">
        <f t="shared" si="34"/>
        <v>1169</v>
      </c>
      <c r="H390" s="63">
        <f t="shared" si="34"/>
        <v>28708</v>
      </c>
      <c r="I390" s="38">
        <f t="shared" si="34"/>
        <v>82</v>
      </c>
      <c r="J390" s="43">
        <f t="shared" si="34"/>
        <v>28790</v>
      </c>
      <c r="K390" s="63">
        <f t="shared" si="34"/>
        <v>35210</v>
      </c>
      <c r="L390" s="38">
        <f t="shared" si="34"/>
        <v>301</v>
      </c>
      <c r="M390" s="43">
        <f t="shared" si="34"/>
        <v>35511</v>
      </c>
      <c r="N390" s="55">
        <f t="shared" si="34"/>
        <v>29959</v>
      </c>
    </row>
    <row r="391" spans="1:14" ht="6" customHeight="1">
      <c r="A391" s="16" t="s">
        <v>148</v>
      </c>
      <c r="B391" s="16"/>
      <c r="C391" s="16"/>
      <c r="D391" s="89"/>
      <c r="E391" s="89"/>
      <c r="F391" s="89"/>
      <c r="G391" s="89"/>
      <c r="H391" s="89"/>
      <c r="I391" s="89"/>
      <c r="J391" s="89"/>
      <c r="K391" s="89"/>
      <c r="L391" s="89"/>
      <c r="M391" s="89"/>
      <c r="N391" s="90"/>
    </row>
    <row r="392" spans="1:14" ht="31.5" customHeight="1">
      <c r="A392" s="218" t="s">
        <v>5</v>
      </c>
      <c r="B392" s="219"/>
      <c r="C392" s="220"/>
      <c r="D392" s="212" t="s">
        <v>203</v>
      </c>
      <c r="E392" s="213"/>
      <c r="F392" s="213"/>
      <c r="G392" s="214"/>
      <c r="H392" s="209" t="s">
        <v>204</v>
      </c>
      <c r="I392" s="210"/>
      <c r="J392" s="211"/>
      <c r="K392" s="209" t="s">
        <v>205</v>
      </c>
      <c r="L392" s="210"/>
      <c r="M392" s="211"/>
      <c r="N392" s="2" t="s">
        <v>206</v>
      </c>
    </row>
    <row r="393" spans="1:14" ht="32.25" customHeight="1">
      <c r="A393" s="221"/>
      <c r="B393" s="222"/>
      <c r="C393" s="223"/>
      <c r="D393" s="4" t="s">
        <v>207</v>
      </c>
      <c r="E393" s="10" t="s">
        <v>208</v>
      </c>
      <c r="F393" s="10" t="s">
        <v>209</v>
      </c>
      <c r="G393" s="9" t="s">
        <v>210</v>
      </c>
      <c r="H393" s="11" t="s">
        <v>207</v>
      </c>
      <c r="I393" s="10" t="s">
        <v>208</v>
      </c>
      <c r="J393" s="8" t="s">
        <v>210</v>
      </c>
      <c r="K393" s="11" t="s">
        <v>207</v>
      </c>
      <c r="L393" s="10" t="s">
        <v>208</v>
      </c>
      <c r="M393" s="8" t="s">
        <v>210</v>
      </c>
      <c r="N393" s="3" t="s">
        <v>210</v>
      </c>
    </row>
    <row r="394" spans="1:14" ht="18" customHeight="1">
      <c r="A394" s="224" t="s">
        <v>182</v>
      </c>
      <c r="B394" s="45" t="s">
        <v>118</v>
      </c>
      <c r="C394" s="32" t="s">
        <v>473</v>
      </c>
      <c r="D394" s="159">
        <v>8</v>
      </c>
      <c r="E394" s="132">
        <v>0</v>
      </c>
      <c r="F394" s="132">
        <v>0</v>
      </c>
      <c r="G394" s="111">
        <v>8</v>
      </c>
      <c r="H394" s="145">
        <v>65</v>
      </c>
      <c r="I394" s="116">
        <v>0</v>
      </c>
      <c r="J394" s="146">
        <v>65</v>
      </c>
      <c r="K394" s="115">
        <v>67</v>
      </c>
      <c r="L394" s="116">
        <v>0</v>
      </c>
      <c r="M394" s="117">
        <v>67</v>
      </c>
      <c r="N394" s="77">
        <f aca="true" t="shared" si="35" ref="N394:N411">SUM(G394,J394)</f>
        <v>73</v>
      </c>
    </row>
    <row r="395" spans="1:14" ht="18" customHeight="1">
      <c r="A395" s="227"/>
      <c r="B395" s="13" t="s">
        <v>118</v>
      </c>
      <c r="C395" s="32" t="s">
        <v>474</v>
      </c>
      <c r="D395" s="159">
        <v>22</v>
      </c>
      <c r="E395" s="132">
        <v>2</v>
      </c>
      <c r="F395" s="132">
        <v>0</v>
      </c>
      <c r="G395" s="111">
        <v>24</v>
      </c>
      <c r="H395" s="145">
        <v>944</v>
      </c>
      <c r="I395" s="116">
        <v>8</v>
      </c>
      <c r="J395" s="146">
        <v>952</v>
      </c>
      <c r="K395" s="115">
        <v>1387</v>
      </c>
      <c r="L395" s="116">
        <v>28</v>
      </c>
      <c r="M395" s="117">
        <v>1415</v>
      </c>
      <c r="N395" s="77">
        <f t="shared" si="35"/>
        <v>976</v>
      </c>
    </row>
    <row r="396" spans="1:14" ht="18" customHeight="1">
      <c r="A396" s="227"/>
      <c r="B396" s="13" t="s">
        <v>118</v>
      </c>
      <c r="C396" s="32" t="s">
        <v>475</v>
      </c>
      <c r="D396" s="159">
        <v>284</v>
      </c>
      <c r="E396" s="132">
        <v>15</v>
      </c>
      <c r="F396" s="132">
        <v>10</v>
      </c>
      <c r="G396" s="111">
        <v>309</v>
      </c>
      <c r="H396" s="145">
        <v>3553</v>
      </c>
      <c r="I396" s="116">
        <v>40</v>
      </c>
      <c r="J396" s="146">
        <v>3593</v>
      </c>
      <c r="K396" s="115">
        <v>5673</v>
      </c>
      <c r="L396" s="116">
        <v>88</v>
      </c>
      <c r="M396" s="117">
        <v>5761</v>
      </c>
      <c r="N396" s="77">
        <f t="shared" si="35"/>
        <v>3902</v>
      </c>
    </row>
    <row r="397" spans="1:14" ht="18" customHeight="1">
      <c r="A397" s="227"/>
      <c r="B397" s="13" t="s">
        <v>118</v>
      </c>
      <c r="C397" s="32" t="s">
        <v>476</v>
      </c>
      <c r="D397" s="159">
        <v>8</v>
      </c>
      <c r="E397" s="132">
        <v>1</v>
      </c>
      <c r="F397" s="132">
        <v>0</v>
      </c>
      <c r="G397" s="111">
        <v>9</v>
      </c>
      <c r="H397" s="145">
        <v>1151</v>
      </c>
      <c r="I397" s="116">
        <v>23</v>
      </c>
      <c r="J397" s="146">
        <v>1174</v>
      </c>
      <c r="K397" s="115">
        <v>1828</v>
      </c>
      <c r="L397" s="116">
        <v>50</v>
      </c>
      <c r="M397" s="117">
        <v>1878</v>
      </c>
      <c r="N397" s="77">
        <f t="shared" si="35"/>
        <v>1183</v>
      </c>
    </row>
    <row r="398" spans="1:14" ht="18" customHeight="1">
      <c r="A398" s="227"/>
      <c r="B398" s="13" t="s">
        <v>118</v>
      </c>
      <c r="C398" s="32" t="s">
        <v>477</v>
      </c>
      <c r="D398" s="159">
        <v>145</v>
      </c>
      <c r="E398" s="132">
        <v>2</v>
      </c>
      <c r="F398" s="132">
        <v>0</v>
      </c>
      <c r="G398" s="111">
        <v>147</v>
      </c>
      <c r="H398" s="145">
        <v>1241</v>
      </c>
      <c r="I398" s="116">
        <v>9</v>
      </c>
      <c r="J398" s="146">
        <v>1250</v>
      </c>
      <c r="K398" s="115">
        <v>2004</v>
      </c>
      <c r="L398" s="116">
        <v>38</v>
      </c>
      <c r="M398" s="117">
        <v>2042</v>
      </c>
      <c r="N398" s="77">
        <f t="shared" si="35"/>
        <v>1397</v>
      </c>
    </row>
    <row r="399" spans="1:14" ht="18" customHeight="1">
      <c r="A399" s="227"/>
      <c r="B399" s="14" t="s">
        <v>118</v>
      </c>
      <c r="C399" s="33" t="s">
        <v>478</v>
      </c>
      <c r="D399" s="160">
        <v>14</v>
      </c>
      <c r="E399" s="134">
        <v>3</v>
      </c>
      <c r="F399" s="134">
        <v>2</v>
      </c>
      <c r="G399" s="118">
        <v>19</v>
      </c>
      <c r="H399" s="143">
        <v>452</v>
      </c>
      <c r="I399" s="122">
        <v>6</v>
      </c>
      <c r="J399" s="144">
        <v>458</v>
      </c>
      <c r="K399" s="121">
        <v>910</v>
      </c>
      <c r="L399" s="122">
        <v>11</v>
      </c>
      <c r="M399" s="123">
        <v>921</v>
      </c>
      <c r="N399" s="124">
        <f t="shared" si="35"/>
        <v>477</v>
      </c>
    </row>
    <row r="400" spans="1:14" ht="18" customHeight="1">
      <c r="A400" s="227"/>
      <c r="B400" s="13" t="s">
        <v>118</v>
      </c>
      <c r="C400" s="32" t="s">
        <v>479</v>
      </c>
      <c r="D400" s="159">
        <v>4</v>
      </c>
      <c r="E400" s="132">
        <v>0</v>
      </c>
      <c r="F400" s="132">
        <v>0</v>
      </c>
      <c r="G400" s="111">
        <v>4</v>
      </c>
      <c r="H400" s="145">
        <v>110</v>
      </c>
      <c r="I400" s="116">
        <v>0</v>
      </c>
      <c r="J400" s="146">
        <v>110</v>
      </c>
      <c r="K400" s="115">
        <v>146</v>
      </c>
      <c r="L400" s="116">
        <v>0</v>
      </c>
      <c r="M400" s="117">
        <v>146</v>
      </c>
      <c r="N400" s="77">
        <f t="shared" si="35"/>
        <v>114</v>
      </c>
    </row>
    <row r="401" spans="1:14" ht="18" customHeight="1">
      <c r="A401" s="227"/>
      <c r="B401" s="13" t="s">
        <v>118</v>
      </c>
      <c r="C401" s="32" t="s">
        <v>480</v>
      </c>
      <c r="D401" s="159">
        <v>0</v>
      </c>
      <c r="E401" s="132">
        <v>0</v>
      </c>
      <c r="F401" s="132">
        <v>0</v>
      </c>
      <c r="G401" s="111">
        <v>0</v>
      </c>
      <c r="H401" s="145">
        <v>41</v>
      </c>
      <c r="I401" s="116">
        <v>0</v>
      </c>
      <c r="J401" s="146">
        <v>41</v>
      </c>
      <c r="K401" s="115">
        <v>68</v>
      </c>
      <c r="L401" s="116">
        <v>0</v>
      </c>
      <c r="M401" s="117">
        <v>68</v>
      </c>
      <c r="N401" s="77">
        <f t="shared" si="35"/>
        <v>41</v>
      </c>
    </row>
    <row r="402" spans="1:14" ht="18" customHeight="1">
      <c r="A402" s="227"/>
      <c r="B402" s="13" t="s">
        <v>118</v>
      </c>
      <c r="C402" s="32" t="s">
        <v>481</v>
      </c>
      <c r="D402" s="159">
        <v>7</v>
      </c>
      <c r="E402" s="132">
        <v>0</v>
      </c>
      <c r="F402" s="132">
        <v>0</v>
      </c>
      <c r="G402" s="111">
        <v>7</v>
      </c>
      <c r="H402" s="145">
        <v>341</v>
      </c>
      <c r="I402" s="116">
        <v>29</v>
      </c>
      <c r="J402" s="146">
        <v>370</v>
      </c>
      <c r="K402" s="115">
        <v>584</v>
      </c>
      <c r="L402" s="116">
        <v>22</v>
      </c>
      <c r="M402" s="117">
        <v>606</v>
      </c>
      <c r="N402" s="77">
        <f t="shared" si="35"/>
        <v>377</v>
      </c>
    </row>
    <row r="403" spans="1:14" ht="18" customHeight="1">
      <c r="A403" s="227"/>
      <c r="B403" s="13" t="s">
        <v>118</v>
      </c>
      <c r="C403" s="32" t="s">
        <v>482</v>
      </c>
      <c r="D403" s="159">
        <v>65</v>
      </c>
      <c r="E403" s="132">
        <v>8</v>
      </c>
      <c r="F403" s="132">
        <v>5</v>
      </c>
      <c r="G403" s="111">
        <v>78</v>
      </c>
      <c r="H403" s="145">
        <v>769</v>
      </c>
      <c r="I403" s="116">
        <v>2</v>
      </c>
      <c r="J403" s="146">
        <v>771</v>
      </c>
      <c r="K403" s="115">
        <v>1073</v>
      </c>
      <c r="L403" s="116">
        <v>10</v>
      </c>
      <c r="M403" s="117">
        <v>1083</v>
      </c>
      <c r="N403" s="77">
        <f t="shared" si="35"/>
        <v>849</v>
      </c>
    </row>
    <row r="404" spans="1:14" ht="18" customHeight="1">
      <c r="A404" s="227"/>
      <c r="B404" s="14" t="s">
        <v>118</v>
      </c>
      <c r="C404" s="33" t="s">
        <v>483</v>
      </c>
      <c r="D404" s="160">
        <v>42</v>
      </c>
      <c r="E404" s="134">
        <v>2</v>
      </c>
      <c r="F404" s="134">
        <v>2</v>
      </c>
      <c r="G404" s="118">
        <v>46</v>
      </c>
      <c r="H404" s="143">
        <v>1403</v>
      </c>
      <c r="I404" s="122">
        <v>8</v>
      </c>
      <c r="J404" s="144">
        <v>1411</v>
      </c>
      <c r="K404" s="121">
        <v>1738</v>
      </c>
      <c r="L404" s="122">
        <v>30</v>
      </c>
      <c r="M404" s="123">
        <v>1768</v>
      </c>
      <c r="N404" s="124">
        <f t="shared" si="35"/>
        <v>1457</v>
      </c>
    </row>
    <row r="405" spans="1:14" ht="18" customHeight="1">
      <c r="A405" s="227"/>
      <c r="B405" s="13" t="s">
        <v>148</v>
      </c>
      <c r="C405" s="32" t="s">
        <v>484</v>
      </c>
      <c r="D405" s="159">
        <v>25</v>
      </c>
      <c r="E405" s="132">
        <v>2</v>
      </c>
      <c r="F405" s="132">
        <v>0</v>
      </c>
      <c r="G405" s="111">
        <v>27</v>
      </c>
      <c r="H405" s="145">
        <v>115</v>
      </c>
      <c r="I405" s="116">
        <v>0</v>
      </c>
      <c r="J405" s="146">
        <v>115</v>
      </c>
      <c r="K405" s="115">
        <v>122</v>
      </c>
      <c r="L405" s="116">
        <v>0</v>
      </c>
      <c r="M405" s="117">
        <v>122</v>
      </c>
      <c r="N405" s="77">
        <f t="shared" si="35"/>
        <v>142</v>
      </c>
    </row>
    <row r="406" spans="1:14" ht="18" customHeight="1">
      <c r="A406" s="227"/>
      <c r="B406" s="13" t="s">
        <v>118</v>
      </c>
      <c r="C406" s="32" t="s">
        <v>485</v>
      </c>
      <c r="D406" s="159">
        <v>4</v>
      </c>
      <c r="E406" s="132">
        <v>1</v>
      </c>
      <c r="F406" s="132">
        <v>0</v>
      </c>
      <c r="G406" s="111">
        <v>5</v>
      </c>
      <c r="H406" s="145">
        <v>173</v>
      </c>
      <c r="I406" s="116">
        <v>0</v>
      </c>
      <c r="J406" s="146">
        <v>173</v>
      </c>
      <c r="K406" s="115">
        <v>240</v>
      </c>
      <c r="L406" s="116">
        <v>0</v>
      </c>
      <c r="M406" s="117">
        <v>240</v>
      </c>
      <c r="N406" s="77">
        <f t="shared" si="35"/>
        <v>178</v>
      </c>
    </row>
    <row r="407" spans="1:14" ht="18" customHeight="1">
      <c r="A407" s="227"/>
      <c r="B407" s="13" t="s">
        <v>118</v>
      </c>
      <c r="C407" s="32" t="s">
        <v>486</v>
      </c>
      <c r="D407" s="159">
        <v>11</v>
      </c>
      <c r="E407" s="132">
        <v>0</v>
      </c>
      <c r="F407" s="132">
        <v>0</v>
      </c>
      <c r="G407" s="111">
        <v>11</v>
      </c>
      <c r="H407" s="145">
        <v>0</v>
      </c>
      <c r="I407" s="116">
        <v>0</v>
      </c>
      <c r="J407" s="146">
        <v>0</v>
      </c>
      <c r="K407" s="115">
        <v>0</v>
      </c>
      <c r="L407" s="116">
        <v>0</v>
      </c>
      <c r="M407" s="117">
        <v>0</v>
      </c>
      <c r="N407" s="77">
        <f t="shared" si="35"/>
        <v>11</v>
      </c>
    </row>
    <row r="408" spans="1:14" ht="18" customHeight="1">
      <c r="A408" s="227"/>
      <c r="B408" s="15" t="s">
        <v>118</v>
      </c>
      <c r="C408" s="34" t="s">
        <v>487</v>
      </c>
      <c r="D408" s="161">
        <v>17</v>
      </c>
      <c r="E408" s="135">
        <v>0</v>
      </c>
      <c r="F408" s="135">
        <v>1</v>
      </c>
      <c r="G408" s="125">
        <v>18</v>
      </c>
      <c r="H408" s="141">
        <v>328</v>
      </c>
      <c r="I408" s="129">
        <v>4</v>
      </c>
      <c r="J408" s="142">
        <v>332</v>
      </c>
      <c r="K408" s="128">
        <v>670</v>
      </c>
      <c r="L408" s="129">
        <v>0</v>
      </c>
      <c r="M408" s="130">
        <v>670</v>
      </c>
      <c r="N408" s="131">
        <f t="shared" si="35"/>
        <v>350</v>
      </c>
    </row>
    <row r="409" spans="1:14" ht="18" customHeight="1">
      <c r="A409" s="227"/>
      <c r="B409" s="14" t="s">
        <v>118</v>
      </c>
      <c r="C409" s="33" t="s">
        <v>488</v>
      </c>
      <c r="D409" s="160">
        <v>15</v>
      </c>
      <c r="E409" s="134">
        <v>0</v>
      </c>
      <c r="F409" s="134">
        <v>1</v>
      </c>
      <c r="G409" s="118">
        <v>16</v>
      </c>
      <c r="H409" s="143">
        <v>374</v>
      </c>
      <c r="I409" s="122">
        <v>0</v>
      </c>
      <c r="J409" s="144">
        <v>374</v>
      </c>
      <c r="K409" s="121">
        <v>729</v>
      </c>
      <c r="L409" s="122">
        <v>0</v>
      </c>
      <c r="M409" s="123">
        <v>729</v>
      </c>
      <c r="N409" s="124">
        <f t="shared" si="35"/>
        <v>390</v>
      </c>
    </row>
    <row r="410" spans="1:14" ht="18" customHeight="1">
      <c r="A410" s="227"/>
      <c r="B410" s="13" t="s">
        <v>118</v>
      </c>
      <c r="C410" s="32" t="s">
        <v>489</v>
      </c>
      <c r="D410" s="159">
        <v>8</v>
      </c>
      <c r="E410" s="132">
        <v>0</v>
      </c>
      <c r="F410" s="132">
        <v>1</v>
      </c>
      <c r="G410" s="111">
        <v>9</v>
      </c>
      <c r="H410" s="145">
        <v>430</v>
      </c>
      <c r="I410" s="116">
        <v>4</v>
      </c>
      <c r="J410" s="146">
        <v>434</v>
      </c>
      <c r="K410" s="115">
        <v>674</v>
      </c>
      <c r="L410" s="116">
        <v>20</v>
      </c>
      <c r="M410" s="117">
        <v>694</v>
      </c>
      <c r="N410" s="77">
        <f t="shared" si="35"/>
        <v>443</v>
      </c>
    </row>
    <row r="411" spans="1:14" ht="18" customHeight="1">
      <c r="A411" s="227"/>
      <c r="B411" s="21" t="s">
        <v>118</v>
      </c>
      <c r="C411" s="35" t="s">
        <v>490</v>
      </c>
      <c r="D411" s="172">
        <v>13</v>
      </c>
      <c r="E411" s="147">
        <v>1</v>
      </c>
      <c r="F411" s="147">
        <v>1</v>
      </c>
      <c r="G411" s="173">
        <v>15</v>
      </c>
      <c r="H411" s="149">
        <v>155</v>
      </c>
      <c r="I411" s="150">
        <v>0</v>
      </c>
      <c r="J411" s="151">
        <v>155</v>
      </c>
      <c r="K411" s="152">
        <v>338</v>
      </c>
      <c r="L411" s="150">
        <v>0</v>
      </c>
      <c r="M411" s="153">
        <v>338</v>
      </c>
      <c r="N411" s="154">
        <f t="shared" si="35"/>
        <v>170</v>
      </c>
    </row>
    <row r="412" spans="1:14" ht="18" customHeight="1">
      <c r="A412" s="228"/>
      <c r="B412" s="36" t="s">
        <v>120</v>
      </c>
      <c r="C412" s="37" t="s">
        <v>148</v>
      </c>
      <c r="D412" s="41">
        <f>SUM(D394:D411)</f>
        <v>692</v>
      </c>
      <c r="E412" s="38">
        <f aca="true" t="shared" si="36" ref="E412:N412">SUM(E394:E411)</f>
        <v>37</v>
      </c>
      <c r="F412" s="38">
        <f t="shared" si="36"/>
        <v>23</v>
      </c>
      <c r="G412" s="43">
        <f t="shared" si="36"/>
        <v>752</v>
      </c>
      <c r="H412" s="63">
        <f t="shared" si="36"/>
        <v>11645</v>
      </c>
      <c r="I412" s="38">
        <f t="shared" si="36"/>
        <v>133</v>
      </c>
      <c r="J412" s="43">
        <f t="shared" si="36"/>
        <v>11778</v>
      </c>
      <c r="K412" s="63">
        <f t="shared" si="36"/>
        <v>18251</v>
      </c>
      <c r="L412" s="38">
        <f t="shared" si="36"/>
        <v>297</v>
      </c>
      <c r="M412" s="43">
        <f t="shared" si="36"/>
        <v>18548</v>
      </c>
      <c r="N412" s="55">
        <f t="shared" si="36"/>
        <v>12530</v>
      </c>
    </row>
    <row r="413" spans="1:14" ht="18" customHeight="1">
      <c r="A413" s="224" t="s">
        <v>183</v>
      </c>
      <c r="B413" s="49" t="s">
        <v>118</v>
      </c>
      <c r="C413" s="46" t="s">
        <v>73</v>
      </c>
      <c r="D413" s="137">
        <v>33</v>
      </c>
      <c r="E413" s="156">
        <v>0</v>
      </c>
      <c r="F413" s="174">
        <v>0</v>
      </c>
      <c r="G413" s="156">
        <v>33</v>
      </c>
      <c r="H413" s="157">
        <v>381</v>
      </c>
      <c r="I413" s="139">
        <v>15</v>
      </c>
      <c r="J413" s="158">
        <v>396</v>
      </c>
      <c r="K413" s="138">
        <v>621</v>
      </c>
      <c r="L413" s="139">
        <v>13</v>
      </c>
      <c r="M413" s="133">
        <v>634</v>
      </c>
      <c r="N413" s="140">
        <f aca="true" t="shared" si="37" ref="N413:N428">SUM(G413,J413)</f>
        <v>429</v>
      </c>
    </row>
    <row r="414" spans="1:14" ht="18" customHeight="1">
      <c r="A414" s="227"/>
      <c r="B414" s="45" t="s">
        <v>118</v>
      </c>
      <c r="C414" s="32" t="s">
        <v>74</v>
      </c>
      <c r="D414" s="114">
        <v>52</v>
      </c>
      <c r="E414" s="111">
        <v>3</v>
      </c>
      <c r="F414" s="112">
        <v>1</v>
      </c>
      <c r="G414" s="111">
        <v>56</v>
      </c>
      <c r="H414" s="145">
        <v>731</v>
      </c>
      <c r="I414" s="116">
        <v>21</v>
      </c>
      <c r="J414" s="146">
        <v>752</v>
      </c>
      <c r="K414" s="115">
        <v>1375</v>
      </c>
      <c r="L414" s="116">
        <v>27</v>
      </c>
      <c r="M414" s="117">
        <v>1402</v>
      </c>
      <c r="N414" s="77">
        <f t="shared" si="37"/>
        <v>808</v>
      </c>
    </row>
    <row r="415" spans="1:14" ht="18" customHeight="1">
      <c r="A415" s="227"/>
      <c r="B415" s="45" t="s">
        <v>118</v>
      </c>
      <c r="C415" s="32" t="s">
        <v>75</v>
      </c>
      <c r="D415" s="114">
        <v>462</v>
      </c>
      <c r="E415" s="111">
        <v>18</v>
      </c>
      <c r="F415" s="112">
        <v>11</v>
      </c>
      <c r="G415" s="111">
        <v>491</v>
      </c>
      <c r="H415" s="145">
        <v>4662</v>
      </c>
      <c r="I415" s="116">
        <v>181</v>
      </c>
      <c r="J415" s="146">
        <v>4843</v>
      </c>
      <c r="K415" s="115">
        <v>7344</v>
      </c>
      <c r="L415" s="116">
        <v>248</v>
      </c>
      <c r="M415" s="117">
        <v>7592</v>
      </c>
      <c r="N415" s="77">
        <f t="shared" si="37"/>
        <v>5334</v>
      </c>
    </row>
    <row r="416" spans="1:14" ht="18" customHeight="1">
      <c r="A416" s="227"/>
      <c r="B416" s="45" t="s">
        <v>118</v>
      </c>
      <c r="C416" s="32" t="s">
        <v>76</v>
      </c>
      <c r="D416" s="114">
        <v>116</v>
      </c>
      <c r="E416" s="111">
        <v>4</v>
      </c>
      <c r="F416" s="112">
        <v>3</v>
      </c>
      <c r="G416" s="111">
        <v>123</v>
      </c>
      <c r="H416" s="145">
        <v>1501</v>
      </c>
      <c r="I416" s="116">
        <v>21</v>
      </c>
      <c r="J416" s="146">
        <v>1522</v>
      </c>
      <c r="K416" s="115">
        <v>2328</v>
      </c>
      <c r="L416" s="116">
        <v>44</v>
      </c>
      <c r="M416" s="117">
        <v>2372</v>
      </c>
      <c r="N416" s="77">
        <f t="shared" si="37"/>
        <v>1645</v>
      </c>
    </row>
    <row r="417" spans="1:14" ht="18" customHeight="1">
      <c r="A417" s="227"/>
      <c r="B417" s="45" t="s">
        <v>118</v>
      </c>
      <c r="C417" s="32" t="s">
        <v>71</v>
      </c>
      <c r="D417" s="114">
        <v>28</v>
      </c>
      <c r="E417" s="111">
        <v>2</v>
      </c>
      <c r="F417" s="112">
        <v>1</v>
      </c>
      <c r="G417" s="111">
        <v>31</v>
      </c>
      <c r="H417" s="145">
        <v>312</v>
      </c>
      <c r="I417" s="116">
        <v>0</v>
      </c>
      <c r="J417" s="146">
        <v>312</v>
      </c>
      <c r="K417" s="115">
        <v>522</v>
      </c>
      <c r="L417" s="116">
        <v>0</v>
      </c>
      <c r="M417" s="117">
        <v>522</v>
      </c>
      <c r="N417" s="77">
        <f t="shared" si="37"/>
        <v>343</v>
      </c>
    </row>
    <row r="418" spans="1:14" ht="18" customHeight="1">
      <c r="A418" s="227"/>
      <c r="B418" s="50" t="s">
        <v>118</v>
      </c>
      <c r="C418" s="33" t="s">
        <v>77</v>
      </c>
      <c r="D418" s="120">
        <v>93</v>
      </c>
      <c r="E418" s="118">
        <v>3</v>
      </c>
      <c r="F418" s="119">
        <v>3</v>
      </c>
      <c r="G418" s="118">
        <v>99</v>
      </c>
      <c r="H418" s="143">
        <v>743</v>
      </c>
      <c r="I418" s="122">
        <v>28</v>
      </c>
      <c r="J418" s="144">
        <v>771</v>
      </c>
      <c r="K418" s="121">
        <v>1850</v>
      </c>
      <c r="L418" s="122">
        <v>107</v>
      </c>
      <c r="M418" s="123">
        <v>1957</v>
      </c>
      <c r="N418" s="124">
        <f t="shared" si="37"/>
        <v>870</v>
      </c>
    </row>
    <row r="419" spans="1:14" ht="18" customHeight="1">
      <c r="A419" s="227"/>
      <c r="B419" s="45" t="s">
        <v>118</v>
      </c>
      <c r="C419" s="32" t="s">
        <v>78</v>
      </c>
      <c r="D419" s="114">
        <v>357</v>
      </c>
      <c r="E419" s="111">
        <v>14</v>
      </c>
      <c r="F419" s="112">
        <v>5</v>
      </c>
      <c r="G419" s="111">
        <v>376</v>
      </c>
      <c r="H419" s="145">
        <v>3034</v>
      </c>
      <c r="I419" s="116">
        <v>63</v>
      </c>
      <c r="J419" s="146">
        <v>3097</v>
      </c>
      <c r="K419" s="115">
        <v>3664</v>
      </c>
      <c r="L419" s="116">
        <v>101</v>
      </c>
      <c r="M419" s="117">
        <v>3765</v>
      </c>
      <c r="N419" s="77">
        <f t="shared" si="37"/>
        <v>3473</v>
      </c>
    </row>
    <row r="420" spans="1:14" ht="18" customHeight="1">
      <c r="A420" s="227"/>
      <c r="B420" s="45" t="s">
        <v>118</v>
      </c>
      <c r="C420" s="32" t="s">
        <v>79</v>
      </c>
      <c r="D420" s="114">
        <v>8</v>
      </c>
      <c r="E420" s="111">
        <v>0</v>
      </c>
      <c r="F420" s="112">
        <v>0</v>
      </c>
      <c r="G420" s="111">
        <v>8</v>
      </c>
      <c r="H420" s="145">
        <v>92</v>
      </c>
      <c r="I420" s="116">
        <v>0</v>
      </c>
      <c r="J420" s="146">
        <v>92</v>
      </c>
      <c r="K420" s="115">
        <v>200</v>
      </c>
      <c r="L420" s="116">
        <v>0</v>
      </c>
      <c r="M420" s="117">
        <v>200</v>
      </c>
      <c r="N420" s="77">
        <f t="shared" si="37"/>
        <v>100</v>
      </c>
    </row>
    <row r="421" spans="1:14" ht="18" customHeight="1">
      <c r="A421" s="227"/>
      <c r="B421" s="45" t="s">
        <v>118</v>
      </c>
      <c r="C421" s="32" t="s">
        <v>80</v>
      </c>
      <c r="D421" s="114">
        <v>20</v>
      </c>
      <c r="E421" s="111">
        <v>0</v>
      </c>
      <c r="F421" s="112">
        <v>0</v>
      </c>
      <c r="G421" s="111">
        <v>20</v>
      </c>
      <c r="H421" s="145">
        <v>2499</v>
      </c>
      <c r="I421" s="116">
        <v>61</v>
      </c>
      <c r="J421" s="146">
        <v>2560</v>
      </c>
      <c r="K421" s="115">
        <v>3186</v>
      </c>
      <c r="L421" s="116">
        <v>80</v>
      </c>
      <c r="M421" s="117">
        <v>3266</v>
      </c>
      <c r="N421" s="77">
        <f t="shared" si="37"/>
        <v>2580</v>
      </c>
    </row>
    <row r="422" spans="1:14" ht="18" customHeight="1">
      <c r="A422" s="227"/>
      <c r="B422" s="51" t="s">
        <v>118</v>
      </c>
      <c r="C422" s="34" t="s">
        <v>36</v>
      </c>
      <c r="D422" s="127">
        <v>32</v>
      </c>
      <c r="E422" s="125">
        <v>2</v>
      </c>
      <c r="F422" s="126">
        <v>0</v>
      </c>
      <c r="G422" s="125">
        <v>34</v>
      </c>
      <c r="H422" s="141">
        <v>341</v>
      </c>
      <c r="I422" s="129">
        <v>0</v>
      </c>
      <c r="J422" s="142">
        <v>341</v>
      </c>
      <c r="K422" s="128">
        <v>515</v>
      </c>
      <c r="L422" s="129">
        <v>0</v>
      </c>
      <c r="M422" s="130">
        <v>515</v>
      </c>
      <c r="N422" s="131">
        <f t="shared" si="37"/>
        <v>375</v>
      </c>
    </row>
    <row r="423" spans="1:14" ht="18" customHeight="1">
      <c r="A423" s="227"/>
      <c r="B423" s="45" t="s">
        <v>118</v>
      </c>
      <c r="C423" s="32" t="s">
        <v>81</v>
      </c>
      <c r="D423" s="114">
        <v>29</v>
      </c>
      <c r="E423" s="111">
        <v>9</v>
      </c>
      <c r="F423" s="112">
        <v>1</v>
      </c>
      <c r="G423" s="111">
        <v>39</v>
      </c>
      <c r="H423" s="145">
        <v>493</v>
      </c>
      <c r="I423" s="116">
        <v>0</v>
      </c>
      <c r="J423" s="146">
        <v>493</v>
      </c>
      <c r="K423" s="115">
        <v>565</v>
      </c>
      <c r="L423" s="116">
        <v>0</v>
      </c>
      <c r="M423" s="117">
        <v>565</v>
      </c>
      <c r="N423" s="77">
        <f t="shared" si="37"/>
        <v>532</v>
      </c>
    </row>
    <row r="424" spans="1:14" ht="18" customHeight="1">
      <c r="A424" s="227"/>
      <c r="B424" s="45" t="s">
        <v>118</v>
      </c>
      <c r="C424" s="32" t="s">
        <v>82</v>
      </c>
      <c r="D424" s="114">
        <v>29</v>
      </c>
      <c r="E424" s="111">
        <v>1</v>
      </c>
      <c r="F424" s="112">
        <v>2</v>
      </c>
      <c r="G424" s="111">
        <v>32</v>
      </c>
      <c r="H424" s="145">
        <v>102</v>
      </c>
      <c r="I424" s="116">
        <v>0</v>
      </c>
      <c r="J424" s="146">
        <v>102</v>
      </c>
      <c r="K424" s="115">
        <v>116</v>
      </c>
      <c r="L424" s="116">
        <v>0</v>
      </c>
      <c r="M424" s="117">
        <v>116</v>
      </c>
      <c r="N424" s="77">
        <f t="shared" si="37"/>
        <v>134</v>
      </c>
    </row>
    <row r="425" spans="1:14" ht="18" customHeight="1">
      <c r="A425" s="227"/>
      <c r="B425" s="45" t="s">
        <v>118</v>
      </c>
      <c r="C425" s="32" t="s">
        <v>83</v>
      </c>
      <c r="D425" s="114">
        <v>8</v>
      </c>
      <c r="E425" s="111">
        <v>1</v>
      </c>
      <c r="F425" s="112">
        <v>0</v>
      </c>
      <c r="G425" s="111">
        <v>9</v>
      </c>
      <c r="H425" s="145">
        <v>85</v>
      </c>
      <c r="I425" s="116">
        <v>0</v>
      </c>
      <c r="J425" s="146">
        <v>85</v>
      </c>
      <c r="K425" s="115">
        <v>100</v>
      </c>
      <c r="L425" s="116">
        <v>0</v>
      </c>
      <c r="M425" s="117">
        <v>100</v>
      </c>
      <c r="N425" s="77">
        <f t="shared" si="37"/>
        <v>94</v>
      </c>
    </row>
    <row r="426" spans="1:14" ht="18" customHeight="1">
      <c r="A426" s="227"/>
      <c r="B426" s="45" t="s">
        <v>118</v>
      </c>
      <c r="C426" s="32" t="s">
        <v>84</v>
      </c>
      <c r="D426" s="114">
        <v>14</v>
      </c>
      <c r="E426" s="111">
        <v>2</v>
      </c>
      <c r="F426" s="112">
        <v>0</v>
      </c>
      <c r="G426" s="111">
        <v>16</v>
      </c>
      <c r="H426" s="145">
        <v>789</v>
      </c>
      <c r="I426" s="116">
        <v>26</v>
      </c>
      <c r="J426" s="146">
        <v>815</v>
      </c>
      <c r="K426" s="115">
        <v>1184</v>
      </c>
      <c r="L426" s="116">
        <v>45</v>
      </c>
      <c r="M426" s="117">
        <v>1229</v>
      </c>
      <c r="N426" s="77">
        <f t="shared" si="37"/>
        <v>831</v>
      </c>
    </row>
    <row r="427" spans="1:14" ht="18" customHeight="1">
      <c r="A427" s="227"/>
      <c r="B427" s="45" t="s">
        <v>118</v>
      </c>
      <c r="C427" s="32" t="s">
        <v>85</v>
      </c>
      <c r="D427" s="114">
        <v>5</v>
      </c>
      <c r="E427" s="111">
        <v>0</v>
      </c>
      <c r="F427" s="112">
        <v>0</v>
      </c>
      <c r="G427" s="111">
        <v>5</v>
      </c>
      <c r="H427" s="145">
        <v>79</v>
      </c>
      <c r="I427" s="116">
        <v>0</v>
      </c>
      <c r="J427" s="146">
        <v>79</v>
      </c>
      <c r="K427" s="115">
        <v>149</v>
      </c>
      <c r="L427" s="116">
        <v>0</v>
      </c>
      <c r="M427" s="117">
        <v>149</v>
      </c>
      <c r="N427" s="77">
        <f t="shared" si="37"/>
        <v>84</v>
      </c>
    </row>
    <row r="428" spans="1:14" ht="18" customHeight="1">
      <c r="A428" s="227"/>
      <c r="B428" s="50" t="s">
        <v>118</v>
      </c>
      <c r="C428" s="33" t="s">
        <v>72</v>
      </c>
      <c r="D428" s="120">
        <v>4</v>
      </c>
      <c r="E428" s="118">
        <v>0</v>
      </c>
      <c r="F428" s="119">
        <v>0</v>
      </c>
      <c r="G428" s="118">
        <v>4</v>
      </c>
      <c r="H428" s="143">
        <v>144</v>
      </c>
      <c r="I428" s="122">
        <v>0</v>
      </c>
      <c r="J428" s="144">
        <v>144</v>
      </c>
      <c r="K428" s="121">
        <v>371</v>
      </c>
      <c r="L428" s="122">
        <v>0</v>
      </c>
      <c r="M428" s="123">
        <v>371</v>
      </c>
      <c r="N428" s="124">
        <f t="shared" si="37"/>
        <v>148</v>
      </c>
    </row>
    <row r="429" spans="1:14" ht="18" customHeight="1">
      <c r="A429" s="228"/>
      <c r="B429" s="36" t="s">
        <v>120</v>
      </c>
      <c r="C429" s="37" t="s">
        <v>148</v>
      </c>
      <c r="D429" s="41">
        <f>SUM(D413:D428)</f>
        <v>1290</v>
      </c>
      <c r="E429" s="38">
        <f aca="true" t="shared" si="38" ref="E429:N429">SUM(E413:E428)</f>
        <v>59</v>
      </c>
      <c r="F429" s="38">
        <f t="shared" si="38"/>
        <v>27</v>
      </c>
      <c r="G429" s="43">
        <f t="shared" si="38"/>
        <v>1376</v>
      </c>
      <c r="H429" s="63">
        <f t="shared" si="38"/>
        <v>15988</v>
      </c>
      <c r="I429" s="38">
        <f t="shared" si="38"/>
        <v>416</v>
      </c>
      <c r="J429" s="43">
        <f t="shared" si="38"/>
        <v>16404</v>
      </c>
      <c r="K429" s="63">
        <f t="shared" si="38"/>
        <v>24090</v>
      </c>
      <c r="L429" s="38">
        <f t="shared" si="38"/>
        <v>665</v>
      </c>
      <c r="M429" s="43">
        <f t="shared" si="38"/>
        <v>24755</v>
      </c>
      <c r="N429" s="55">
        <f t="shared" si="38"/>
        <v>17780</v>
      </c>
    </row>
    <row r="430" spans="1:14" ht="18" customHeight="1">
      <c r="A430" s="224" t="s">
        <v>184</v>
      </c>
      <c r="B430" s="49" t="s">
        <v>118</v>
      </c>
      <c r="C430" s="46" t="s">
        <v>491</v>
      </c>
      <c r="D430" s="155">
        <v>11</v>
      </c>
      <c r="E430" s="136">
        <v>1</v>
      </c>
      <c r="F430" s="136">
        <v>0</v>
      </c>
      <c r="G430" s="156">
        <v>12</v>
      </c>
      <c r="H430" s="157">
        <v>2960</v>
      </c>
      <c r="I430" s="139">
        <v>22</v>
      </c>
      <c r="J430" s="158">
        <v>2982</v>
      </c>
      <c r="K430" s="138">
        <v>2968</v>
      </c>
      <c r="L430" s="139">
        <v>35</v>
      </c>
      <c r="M430" s="133">
        <v>3003</v>
      </c>
      <c r="N430" s="140">
        <f aca="true" t="shared" si="39" ref="N430:N440">SUM(G430,J430)</f>
        <v>2994</v>
      </c>
    </row>
    <row r="431" spans="1:14" ht="18" customHeight="1">
      <c r="A431" s="227"/>
      <c r="B431" s="13" t="s">
        <v>118</v>
      </c>
      <c r="C431" s="32" t="s">
        <v>492</v>
      </c>
      <c r="D431" s="159">
        <v>144</v>
      </c>
      <c r="E431" s="132">
        <v>4</v>
      </c>
      <c r="F431" s="132">
        <v>0</v>
      </c>
      <c r="G431" s="111">
        <v>148</v>
      </c>
      <c r="H431" s="145">
        <v>2636</v>
      </c>
      <c r="I431" s="116">
        <v>34</v>
      </c>
      <c r="J431" s="146">
        <v>2670</v>
      </c>
      <c r="K431" s="115">
        <v>2831</v>
      </c>
      <c r="L431" s="116">
        <v>34</v>
      </c>
      <c r="M431" s="117">
        <v>2865</v>
      </c>
      <c r="N431" s="77">
        <f t="shared" si="39"/>
        <v>2818</v>
      </c>
    </row>
    <row r="432" spans="1:14" ht="18" customHeight="1">
      <c r="A432" s="227"/>
      <c r="B432" s="13" t="s">
        <v>118</v>
      </c>
      <c r="C432" s="32" t="s">
        <v>493</v>
      </c>
      <c r="D432" s="159">
        <v>77</v>
      </c>
      <c r="E432" s="132">
        <v>2</v>
      </c>
      <c r="F432" s="132">
        <v>0</v>
      </c>
      <c r="G432" s="111">
        <v>79</v>
      </c>
      <c r="H432" s="145">
        <v>530</v>
      </c>
      <c r="I432" s="116">
        <v>0</v>
      </c>
      <c r="J432" s="146">
        <v>530</v>
      </c>
      <c r="K432" s="115">
        <v>1270</v>
      </c>
      <c r="L432" s="116">
        <v>0</v>
      </c>
      <c r="M432" s="117">
        <v>1270</v>
      </c>
      <c r="N432" s="77">
        <f t="shared" si="39"/>
        <v>609</v>
      </c>
    </row>
    <row r="433" spans="1:14" ht="18" customHeight="1">
      <c r="A433" s="227"/>
      <c r="B433" s="13" t="s">
        <v>118</v>
      </c>
      <c r="C433" s="32" t="s">
        <v>494</v>
      </c>
      <c r="D433" s="159">
        <v>53</v>
      </c>
      <c r="E433" s="132">
        <v>3</v>
      </c>
      <c r="F433" s="132">
        <v>0</v>
      </c>
      <c r="G433" s="111">
        <v>56</v>
      </c>
      <c r="H433" s="145">
        <v>1247</v>
      </c>
      <c r="I433" s="116">
        <v>0</v>
      </c>
      <c r="J433" s="146">
        <v>1247</v>
      </c>
      <c r="K433" s="115">
        <v>2514</v>
      </c>
      <c r="L433" s="116">
        <v>0</v>
      </c>
      <c r="M433" s="117">
        <v>2514</v>
      </c>
      <c r="N433" s="77">
        <f t="shared" si="39"/>
        <v>1303</v>
      </c>
    </row>
    <row r="434" spans="1:14" ht="18" customHeight="1">
      <c r="A434" s="227"/>
      <c r="B434" s="13" t="s">
        <v>118</v>
      </c>
      <c r="C434" s="32" t="s">
        <v>495</v>
      </c>
      <c r="D434" s="159">
        <v>17</v>
      </c>
      <c r="E434" s="132">
        <v>0</v>
      </c>
      <c r="F434" s="132">
        <v>0</v>
      </c>
      <c r="G434" s="111">
        <v>17</v>
      </c>
      <c r="H434" s="145">
        <v>132</v>
      </c>
      <c r="I434" s="116">
        <v>0</v>
      </c>
      <c r="J434" s="146">
        <v>132</v>
      </c>
      <c r="K434" s="115">
        <v>440</v>
      </c>
      <c r="L434" s="116">
        <v>0</v>
      </c>
      <c r="M434" s="117">
        <v>440</v>
      </c>
      <c r="N434" s="77">
        <f t="shared" si="39"/>
        <v>149</v>
      </c>
    </row>
    <row r="435" spans="1:14" ht="18" customHeight="1">
      <c r="A435" s="227"/>
      <c r="B435" s="14" t="s">
        <v>118</v>
      </c>
      <c r="C435" s="33" t="s">
        <v>496</v>
      </c>
      <c r="D435" s="160">
        <v>11</v>
      </c>
      <c r="E435" s="134">
        <v>0</v>
      </c>
      <c r="F435" s="134">
        <v>0</v>
      </c>
      <c r="G435" s="118">
        <v>11</v>
      </c>
      <c r="H435" s="143">
        <v>300</v>
      </c>
      <c r="I435" s="122">
        <v>0</v>
      </c>
      <c r="J435" s="144">
        <v>300</v>
      </c>
      <c r="K435" s="121">
        <v>300</v>
      </c>
      <c r="L435" s="122">
        <v>0</v>
      </c>
      <c r="M435" s="123">
        <v>300</v>
      </c>
      <c r="N435" s="124">
        <f t="shared" si="39"/>
        <v>311</v>
      </c>
    </row>
    <row r="436" spans="1:14" ht="18" customHeight="1">
      <c r="A436" s="227"/>
      <c r="B436" s="13" t="s">
        <v>118</v>
      </c>
      <c r="C436" s="32" t="s">
        <v>497</v>
      </c>
      <c r="D436" s="159">
        <v>5</v>
      </c>
      <c r="E436" s="132">
        <v>0</v>
      </c>
      <c r="F436" s="132">
        <v>0</v>
      </c>
      <c r="G436" s="111">
        <v>5</v>
      </c>
      <c r="H436" s="145">
        <v>23</v>
      </c>
      <c r="I436" s="116">
        <v>0</v>
      </c>
      <c r="J436" s="146">
        <v>23</v>
      </c>
      <c r="K436" s="115">
        <v>50</v>
      </c>
      <c r="L436" s="116">
        <v>0</v>
      </c>
      <c r="M436" s="117">
        <v>50</v>
      </c>
      <c r="N436" s="77">
        <f t="shared" si="39"/>
        <v>28</v>
      </c>
    </row>
    <row r="437" spans="1:14" ht="18" customHeight="1">
      <c r="A437" s="227"/>
      <c r="B437" s="13" t="s">
        <v>148</v>
      </c>
      <c r="C437" s="32" t="s">
        <v>498</v>
      </c>
      <c r="D437" s="159">
        <v>7</v>
      </c>
      <c r="E437" s="132">
        <v>0</v>
      </c>
      <c r="F437" s="132">
        <v>0</v>
      </c>
      <c r="G437" s="111">
        <v>7</v>
      </c>
      <c r="H437" s="145">
        <v>0</v>
      </c>
      <c r="I437" s="116">
        <v>0</v>
      </c>
      <c r="J437" s="146">
        <v>0</v>
      </c>
      <c r="K437" s="115">
        <v>0</v>
      </c>
      <c r="L437" s="116">
        <v>0</v>
      </c>
      <c r="M437" s="117">
        <v>0</v>
      </c>
      <c r="N437" s="77">
        <f t="shared" si="39"/>
        <v>7</v>
      </c>
    </row>
    <row r="438" spans="1:14" ht="18" customHeight="1">
      <c r="A438" s="227"/>
      <c r="B438" s="13" t="s">
        <v>148</v>
      </c>
      <c r="C438" s="32" t="s">
        <v>499</v>
      </c>
      <c r="D438" s="159">
        <v>133</v>
      </c>
      <c r="E438" s="132">
        <v>0</v>
      </c>
      <c r="F438" s="132">
        <v>0</v>
      </c>
      <c r="G438" s="189">
        <v>133</v>
      </c>
      <c r="H438" s="145">
        <v>188</v>
      </c>
      <c r="I438" s="116">
        <v>0</v>
      </c>
      <c r="J438" s="146">
        <v>188</v>
      </c>
      <c r="K438" s="180">
        <v>281</v>
      </c>
      <c r="L438" s="116">
        <v>0</v>
      </c>
      <c r="M438" s="117">
        <v>281</v>
      </c>
      <c r="N438" s="181">
        <f t="shared" si="39"/>
        <v>321</v>
      </c>
    </row>
    <row r="439" spans="1:14" ht="18" customHeight="1">
      <c r="A439" s="227"/>
      <c r="B439" s="15" t="s">
        <v>148</v>
      </c>
      <c r="C439" s="34" t="s">
        <v>500</v>
      </c>
      <c r="D439" s="161">
        <v>53</v>
      </c>
      <c r="E439" s="135">
        <v>2</v>
      </c>
      <c r="F439" s="135">
        <v>0</v>
      </c>
      <c r="G439" s="190">
        <v>55</v>
      </c>
      <c r="H439" s="141">
        <v>0</v>
      </c>
      <c r="I439" s="129">
        <v>0</v>
      </c>
      <c r="J439" s="142">
        <v>0</v>
      </c>
      <c r="K439" s="184">
        <v>0</v>
      </c>
      <c r="L439" s="129">
        <v>0</v>
      </c>
      <c r="M439" s="130">
        <v>0</v>
      </c>
      <c r="N439" s="191">
        <f t="shared" si="39"/>
        <v>55</v>
      </c>
    </row>
    <row r="440" spans="1:14" ht="18" customHeight="1">
      <c r="A440" s="227"/>
      <c r="B440" s="15" t="s">
        <v>148</v>
      </c>
      <c r="C440" s="34" t="s">
        <v>501</v>
      </c>
      <c r="D440" s="159">
        <v>47</v>
      </c>
      <c r="E440" s="132">
        <v>1</v>
      </c>
      <c r="F440" s="132">
        <v>0</v>
      </c>
      <c r="G440" s="117">
        <v>48</v>
      </c>
      <c r="H440" s="145">
        <v>0</v>
      </c>
      <c r="I440" s="116">
        <v>0</v>
      </c>
      <c r="J440" s="146">
        <v>0</v>
      </c>
      <c r="K440" s="180">
        <v>0</v>
      </c>
      <c r="L440" s="116">
        <v>0</v>
      </c>
      <c r="M440" s="117">
        <v>0</v>
      </c>
      <c r="N440" s="181">
        <f t="shared" si="39"/>
        <v>48</v>
      </c>
    </row>
    <row r="441" spans="1:14" ht="18" customHeight="1">
      <c r="A441" s="228"/>
      <c r="B441" s="36" t="s">
        <v>120</v>
      </c>
      <c r="C441" s="37" t="s">
        <v>148</v>
      </c>
      <c r="D441" s="41">
        <f>SUM(D430:D440)</f>
        <v>558</v>
      </c>
      <c r="E441" s="38">
        <f aca="true" t="shared" si="40" ref="E441:N441">SUM(E430:E440)</f>
        <v>13</v>
      </c>
      <c r="F441" s="38">
        <f t="shared" si="40"/>
        <v>0</v>
      </c>
      <c r="G441" s="43">
        <f t="shared" si="40"/>
        <v>571</v>
      </c>
      <c r="H441" s="63">
        <f t="shared" si="40"/>
        <v>8016</v>
      </c>
      <c r="I441" s="38">
        <f t="shared" si="40"/>
        <v>56</v>
      </c>
      <c r="J441" s="43">
        <f t="shared" si="40"/>
        <v>8072</v>
      </c>
      <c r="K441" s="63">
        <f t="shared" si="40"/>
        <v>10654</v>
      </c>
      <c r="L441" s="38">
        <f t="shared" si="40"/>
        <v>69</v>
      </c>
      <c r="M441" s="43">
        <f t="shared" si="40"/>
        <v>10723</v>
      </c>
      <c r="N441" s="55">
        <f t="shared" si="40"/>
        <v>8643</v>
      </c>
    </row>
    <row r="442" spans="1:14" ht="18" customHeight="1">
      <c r="A442" s="224" t="s">
        <v>185</v>
      </c>
      <c r="B442" s="49" t="s">
        <v>118</v>
      </c>
      <c r="C442" s="46" t="s">
        <v>486</v>
      </c>
      <c r="D442" s="137">
        <v>45</v>
      </c>
      <c r="E442" s="156">
        <v>2</v>
      </c>
      <c r="F442" s="174">
        <v>1</v>
      </c>
      <c r="G442" s="156">
        <v>48</v>
      </c>
      <c r="H442" s="157">
        <v>431</v>
      </c>
      <c r="I442" s="139">
        <v>27</v>
      </c>
      <c r="J442" s="158">
        <v>458</v>
      </c>
      <c r="K442" s="138">
        <v>802</v>
      </c>
      <c r="L442" s="139">
        <v>28</v>
      </c>
      <c r="M442" s="133">
        <v>830</v>
      </c>
      <c r="N442" s="181">
        <f aca="true" t="shared" si="41" ref="N442:N455">SUM(G442,J442)</f>
        <v>506</v>
      </c>
    </row>
    <row r="443" spans="1:14" ht="18" customHeight="1">
      <c r="A443" s="227"/>
      <c r="B443" s="13" t="s">
        <v>118</v>
      </c>
      <c r="C443" s="32" t="s">
        <v>502</v>
      </c>
      <c r="D443" s="114">
        <v>27</v>
      </c>
      <c r="E443" s="111">
        <v>4</v>
      </c>
      <c r="F443" s="112">
        <v>2</v>
      </c>
      <c r="G443" s="111">
        <v>33</v>
      </c>
      <c r="H443" s="145">
        <v>864</v>
      </c>
      <c r="I443" s="116">
        <v>14</v>
      </c>
      <c r="J443" s="146">
        <v>878</v>
      </c>
      <c r="K443" s="115">
        <v>1651</v>
      </c>
      <c r="L443" s="116">
        <v>56</v>
      </c>
      <c r="M443" s="117">
        <v>1707</v>
      </c>
      <c r="N443" s="77">
        <f t="shared" si="41"/>
        <v>911</v>
      </c>
    </row>
    <row r="444" spans="1:14" ht="18" customHeight="1">
      <c r="A444" s="227"/>
      <c r="B444" s="13" t="s">
        <v>118</v>
      </c>
      <c r="C444" s="32" t="s">
        <v>503</v>
      </c>
      <c r="D444" s="114">
        <v>91</v>
      </c>
      <c r="E444" s="111">
        <v>4</v>
      </c>
      <c r="F444" s="112">
        <v>6</v>
      </c>
      <c r="G444" s="111">
        <v>101</v>
      </c>
      <c r="H444" s="145">
        <v>211</v>
      </c>
      <c r="I444" s="116">
        <v>17</v>
      </c>
      <c r="J444" s="146">
        <v>228</v>
      </c>
      <c r="K444" s="115">
        <v>503</v>
      </c>
      <c r="L444" s="116">
        <v>81</v>
      </c>
      <c r="M444" s="117">
        <v>584</v>
      </c>
      <c r="N444" s="77">
        <f t="shared" si="41"/>
        <v>329</v>
      </c>
    </row>
    <row r="445" spans="1:14" ht="18" customHeight="1">
      <c r="A445" s="227"/>
      <c r="B445" s="13" t="s">
        <v>118</v>
      </c>
      <c r="C445" s="32" t="s">
        <v>504</v>
      </c>
      <c r="D445" s="114">
        <v>74</v>
      </c>
      <c r="E445" s="111">
        <v>6</v>
      </c>
      <c r="F445" s="112">
        <v>5</v>
      </c>
      <c r="G445" s="111">
        <v>85</v>
      </c>
      <c r="H445" s="145">
        <v>581</v>
      </c>
      <c r="I445" s="116">
        <v>36</v>
      </c>
      <c r="J445" s="146">
        <v>617</v>
      </c>
      <c r="K445" s="115">
        <v>858</v>
      </c>
      <c r="L445" s="116">
        <v>147</v>
      </c>
      <c r="M445" s="117">
        <v>1005</v>
      </c>
      <c r="N445" s="77">
        <f t="shared" si="41"/>
        <v>702</v>
      </c>
    </row>
    <row r="446" spans="1:14" ht="18" customHeight="1">
      <c r="A446" s="227"/>
      <c r="B446" s="15" t="s">
        <v>118</v>
      </c>
      <c r="C446" s="34" t="s">
        <v>505</v>
      </c>
      <c r="D446" s="127">
        <v>44</v>
      </c>
      <c r="E446" s="125">
        <v>3</v>
      </c>
      <c r="F446" s="126">
        <v>4</v>
      </c>
      <c r="G446" s="125">
        <v>51</v>
      </c>
      <c r="H446" s="141">
        <v>705</v>
      </c>
      <c r="I446" s="129">
        <v>5</v>
      </c>
      <c r="J446" s="142">
        <v>710</v>
      </c>
      <c r="K446" s="128">
        <v>870</v>
      </c>
      <c r="L446" s="129">
        <v>34</v>
      </c>
      <c r="M446" s="130">
        <v>904</v>
      </c>
      <c r="N446" s="78">
        <f t="shared" si="41"/>
        <v>761</v>
      </c>
    </row>
    <row r="447" spans="1:14" ht="18" customHeight="1">
      <c r="A447" s="227"/>
      <c r="B447" s="13" t="s">
        <v>118</v>
      </c>
      <c r="C447" s="32" t="s">
        <v>86</v>
      </c>
      <c r="D447" s="114">
        <v>52</v>
      </c>
      <c r="E447" s="111">
        <v>1</v>
      </c>
      <c r="F447" s="112">
        <v>1</v>
      </c>
      <c r="G447" s="117">
        <v>54</v>
      </c>
      <c r="H447" s="145">
        <v>365</v>
      </c>
      <c r="I447" s="116">
        <v>0</v>
      </c>
      <c r="J447" s="146">
        <v>365</v>
      </c>
      <c r="K447" s="115">
        <v>483</v>
      </c>
      <c r="L447" s="116">
        <v>5</v>
      </c>
      <c r="M447" s="117">
        <v>488</v>
      </c>
      <c r="N447" s="77">
        <f t="shared" si="41"/>
        <v>419</v>
      </c>
    </row>
    <row r="448" spans="1:14" ht="18" customHeight="1">
      <c r="A448" s="227"/>
      <c r="B448" s="13" t="s">
        <v>118</v>
      </c>
      <c r="C448" s="32" t="s">
        <v>506</v>
      </c>
      <c r="D448" s="114">
        <v>20</v>
      </c>
      <c r="E448" s="111">
        <v>4</v>
      </c>
      <c r="F448" s="112">
        <v>0</v>
      </c>
      <c r="G448" s="111">
        <v>24</v>
      </c>
      <c r="H448" s="145">
        <v>201</v>
      </c>
      <c r="I448" s="116">
        <v>0</v>
      </c>
      <c r="J448" s="146">
        <v>201</v>
      </c>
      <c r="K448" s="115">
        <v>664</v>
      </c>
      <c r="L448" s="116">
        <v>0</v>
      </c>
      <c r="M448" s="117">
        <v>664</v>
      </c>
      <c r="N448" s="77">
        <f t="shared" si="41"/>
        <v>225</v>
      </c>
    </row>
    <row r="449" spans="1:14" ht="18" customHeight="1">
      <c r="A449" s="227"/>
      <c r="B449" s="13" t="s">
        <v>118</v>
      </c>
      <c r="C449" s="32" t="s">
        <v>507</v>
      </c>
      <c r="D449" s="114">
        <v>14</v>
      </c>
      <c r="E449" s="111">
        <v>0</v>
      </c>
      <c r="F449" s="112">
        <v>0</v>
      </c>
      <c r="G449" s="111">
        <v>14</v>
      </c>
      <c r="H449" s="145">
        <v>1222</v>
      </c>
      <c r="I449" s="116">
        <v>18</v>
      </c>
      <c r="J449" s="146">
        <v>1240</v>
      </c>
      <c r="K449" s="115">
        <v>1356</v>
      </c>
      <c r="L449" s="116">
        <v>110</v>
      </c>
      <c r="M449" s="117">
        <v>1466</v>
      </c>
      <c r="N449" s="77">
        <f t="shared" si="41"/>
        <v>1254</v>
      </c>
    </row>
    <row r="450" spans="1:14" ht="18" customHeight="1">
      <c r="A450" s="227"/>
      <c r="B450" s="13" t="s">
        <v>118</v>
      </c>
      <c r="C450" s="32" t="s">
        <v>508</v>
      </c>
      <c r="D450" s="114">
        <v>111</v>
      </c>
      <c r="E450" s="111">
        <v>6</v>
      </c>
      <c r="F450" s="112">
        <v>3</v>
      </c>
      <c r="G450" s="111">
        <v>120</v>
      </c>
      <c r="H450" s="145">
        <v>872</v>
      </c>
      <c r="I450" s="116">
        <v>10</v>
      </c>
      <c r="J450" s="146">
        <v>882</v>
      </c>
      <c r="K450" s="115">
        <v>992</v>
      </c>
      <c r="L450" s="116">
        <v>22</v>
      </c>
      <c r="M450" s="117">
        <v>1014</v>
      </c>
      <c r="N450" s="77">
        <f t="shared" si="41"/>
        <v>1002</v>
      </c>
    </row>
    <row r="451" spans="1:14" ht="18" customHeight="1">
      <c r="A451" s="227"/>
      <c r="B451" s="13" t="s">
        <v>118</v>
      </c>
      <c r="C451" s="32" t="s">
        <v>509</v>
      </c>
      <c r="D451" s="114">
        <v>64</v>
      </c>
      <c r="E451" s="111">
        <v>3</v>
      </c>
      <c r="F451" s="112">
        <v>0</v>
      </c>
      <c r="G451" s="111">
        <v>67</v>
      </c>
      <c r="H451" s="145">
        <v>485</v>
      </c>
      <c r="I451" s="116">
        <v>34</v>
      </c>
      <c r="J451" s="146">
        <v>519</v>
      </c>
      <c r="K451" s="115">
        <v>842</v>
      </c>
      <c r="L451" s="116">
        <v>102</v>
      </c>
      <c r="M451" s="117">
        <v>944</v>
      </c>
      <c r="N451" s="77">
        <f t="shared" si="41"/>
        <v>586</v>
      </c>
    </row>
    <row r="452" spans="1:14" ht="18" customHeight="1">
      <c r="A452" s="227"/>
      <c r="B452" s="14" t="s">
        <v>118</v>
      </c>
      <c r="C452" s="33" t="s">
        <v>510</v>
      </c>
      <c r="D452" s="192">
        <v>102</v>
      </c>
      <c r="E452" s="118">
        <v>1</v>
      </c>
      <c r="F452" s="119">
        <v>4</v>
      </c>
      <c r="G452" s="118">
        <v>107</v>
      </c>
      <c r="H452" s="143">
        <v>1756</v>
      </c>
      <c r="I452" s="122">
        <v>30</v>
      </c>
      <c r="J452" s="144">
        <v>1786</v>
      </c>
      <c r="K452" s="121">
        <v>2146</v>
      </c>
      <c r="L452" s="122">
        <v>110</v>
      </c>
      <c r="M452" s="123">
        <v>2256</v>
      </c>
      <c r="N452" s="162">
        <f t="shared" si="41"/>
        <v>1893</v>
      </c>
    </row>
    <row r="453" spans="1:14" ht="18" customHeight="1">
      <c r="A453" s="227"/>
      <c r="B453" s="13" t="s">
        <v>118</v>
      </c>
      <c r="C453" s="32" t="s">
        <v>511</v>
      </c>
      <c r="D453" s="193">
        <v>25</v>
      </c>
      <c r="E453" s="111">
        <v>4</v>
      </c>
      <c r="F453" s="112">
        <v>1</v>
      </c>
      <c r="G453" s="111">
        <v>30</v>
      </c>
      <c r="H453" s="145">
        <v>160</v>
      </c>
      <c r="I453" s="116">
        <v>8</v>
      </c>
      <c r="J453" s="146">
        <v>168</v>
      </c>
      <c r="K453" s="115">
        <v>402</v>
      </c>
      <c r="L453" s="116">
        <v>16</v>
      </c>
      <c r="M453" s="117">
        <v>418</v>
      </c>
      <c r="N453" s="176">
        <f t="shared" si="41"/>
        <v>198</v>
      </c>
    </row>
    <row r="454" spans="1:14" ht="18" customHeight="1">
      <c r="A454" s="227"/>
      <c r="B454" s="13" t="s">
        <v>118</v>
      </c>
      <c r="C454" s="32" t="s">
        <v>512</v>
      </c>
      <c r="D454" s="193">
        <v>22</v>
      </c>
      <c r="E454" s="111">
        <v>5</v>
      </c>
      <c r="F454" s="112">
        <v>1</v>
      </c>
      <c r="G454" s="111">
        <v>28</v>
      </c>
      <c r="H454" s="145">
        <v>653</v>
      </c>
      <c r="I454" s="116">
        <v>24</v>
      </c>
      <c r="J454" s="146">
        <v>677</v>
      </c>
      <c r="K454" s="115">
        <v>1307</v>
      </c>
      <c r="L454" s="116">
        <v>100</v>
      </c>
      <c r="M454" s="117">
        <v>1407</v>
      </c>
      <c r="N454" s="176">
        <f t="shared" si="41"/>
        <v>705</v>
      </c>
    </row>
    <row r="455" spans="1:14" ht="18" customHeight="1">
      <c r="A455" s="228"/>
      <c r="B455" s="21" t="s">
        <v>118</v>
      </c>
      <c r="C455" s="35" t="s">
        <v>513</v>
      </c>
      <c r="D455" s="194">
        <v>16</v>
      </c>
      <c r="E455" s="173">
        <v>7</v>
      </c>
      <c r="F455" s="177">
        <v>0</v>
      </c>
      <c r="G455" s="173">
        <v>23</v>
      </c>
      <c r="H455" s="149">
        <v>997</v>
      </c>
      <c r="I455" s="150">
        <v>11</v>
      </c>
      <c r="J455" s="151">
        <v>1008</v>
      </c>
      <c r="K455" s="152">
        <v>1255</v>
      </c>
      <c r="L455" s="150">
        <v>61</v>
      </c>
      <c r="M455" s="153">
        <v>1316</v>
      </c>
      <c r="N455" s="178">
        <f t="shared" si="41"/>
        <v>1031</v>
      </c>
    </row>
    <row r="456" spans="1:14" s="27" customFormat="1" ht="18" customHeight="1">
      <c r="A456" s="24" t="s">
        <v>148</v>
      </c>
      <c r="B456" s="22"/>
      <c r="C456" s="106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8"/>
    </row>
    <row r="457" spans="1:14" ht="9" customHeight="1">
      <c r="A457" s="16" t="s">
        <v>148</v>
      </c>
      <c r="B457" s="16"/>
      <c r="C457" s="16"/>
      <c r="D457" s="89"/>
      <c r="E457" s="89"/>
      <c r="F457" s="89"/>
      <c r="G457" s="89"/>
      <c r="H457" s="89"/>
      <c r="I457" s="89"/>
      <c r="J457" s="89"/>
      <c r="K457" s="89"/>
      <c r="L457" s="89"/>
      <c r="M457" s="89"/>
      <c r="N457" s="90"/>
    </row>
    <row r="458" spans="1:14" ht="31.5" customHeight="1">
      <c r="A458" s="218" t="s">
        <v>5</v>
      </c>
      <c r="B458" s="219"/>
      <c r="C458" s="220"/>
      <c r="D458" s="212" t="s">
        <v>203</v>
      </c>
      <c r="E458" s="213"/>
      <c r="F458" s="213"/>
      <c r="G458" s="214"/>
      <c r="H458" s="209" t="s">
        <v>204</v>
      </c>
      <c r="I458" s="210"/>
      <c r="J458" s="211"/>
      <c r="K458" s="209" t="s">
        <v>205</v>
      </c>
      <c r="L458" s="210"/>
      <c r="M458" s="211"/>
      <c r="N458" s="2" t="s">
        <v>206</v>
      </c>
    </row>
    <row r="459" spans="1:14" ht="32.25" customHeight="1">
      <c r="A459" s="221"/>
      <c r="B459" s="222"/>
      <c r="C459" s="223"/>
      <c r="D459" s="4" t="s">
        <v>207</v>
      </c>
      <c r="E459" s="10" t="s">
        <v>208</v>
      </c>
      <c r="F459" s="10" t="s">
        <v>209</v>
      </c>
      <c r="G459" s="9" t="s">
        <v>210</v>
      </c>
      <c r="H459" s="11" t="s">
        <v>207</v>
      </c>
      <c r="I459" s="10" t="s">
        <v>208</v>
      </c>
      <c r="J459" s="8" t="s">
        <v>210</v>
      </c>
      <c r="K459" s="11" t="s">
        <v>207</v>
      </c>
      <c r="L459" s="10" t="s">
        <v>208</v>
      </c>
      <c r="M459" s="8" t="s">
        <v>210</v>
      </c>
      <c r="N459" s="3" t="s">
        <v>210</v>
      </c>
    </row>
    <row r="460" spans="1:14" ht="18" customHeight="1">
      <c r="A460" s="224" t="s">
        <v>186</v>
      </c>
      <c r="B460" s="15" t="s">
        <v>118</v>
      </c>
      <c r="C460" s="34" t="s">
        <v>485</v>
      </c>
      <c r="D460" s="195">
        <v>32</v>
      </c>
      <c r="E460" s="196">
        <v>1</v>
      </c>
      <c r="F460" s="196">
        <v>1</v>
      </c>
      <c r="G460" s="197">
        <v>34</v>
      </c>
      <c r="H460" s="198">
        <v>188</v>
      </c>
      <c r="I460" s="199">
        <v>7</v>
      </c>
      <c r="J460" s="200">
        <v>195</v>
      </c>
      <c r="K460" s="201">
        <v>398</v>
      </c>
      <c r="L460" s="199">
        <v>38</v>
      </c>
      <c r="M460" s="202">
        <v>436</v>
      </c>
      <c r="N460" s="203">
        <f aca="true" t="shared" si="42" ref="N460:N467">SUM(G460,J460)</f>
        <v>229</v>
      </c>
    </row>
    <row r="461" spans="1:14" ht="18" customHeight="1">
      <c r="A461" s="227"/>
      <c r="B461" s="14" t="s">
        <v>118</v>
      </c>
      <c r="C461" s="33" t="s">
        <v>514</v>
      </c>
      <c r="D461" s="159">
        <v>160</v>
      </c>
      <c r="E461" s="132">
        <v>11</v>
      </c>
      <c r="F461" s="132">
        <v>5</v>
      </c>
      <c r="G461" s="111">
        <v>176</v>
      </c>
      <c r="H461" s="145">
        <v>737</v>
      </c>
      <c r="I461" s="116">
        <v>7</v>
      </c>
      <c r="J461" s="146">
        <v>744</v>
      </c>
      <c r="K461" s="115">
        <v>1205</v>
      </c>
      <c r="L461" s="116">
        <v>40</v>
      </c>
      <c r="M461" s="117">
        <v>1245</v>
      </c>
      <c r="N461" s="77">
        <f t="shared" si="42"/>
        <v>920</v>
      </c>
    </row>
    <row r="462" spans="1:14" ht="18" customHeight="1">
      <c r="A462" s="227"/>
      <c r="B462" s="13" t="s">
        <v>118</v>
      </c>
      <c r="C462" s="32" t="s">
        <v>515</v>
      </c>
      <c r="D462" s="159">
        <v>136</v>
      </c>
      <c r="E462" s="132">
        <v>10</v>
      </c>
      <c r="F462" s="132">
        <v>6</v>
      </c>
      <c r="G462" s="111">
        <v>152</v>
      </c>
      <c r="H462" s="145">
        <v>511</v>
      </c>
      <c r="I462" s="116">
        <v>2</v>
      </c>
      <c r="J462" s="146">
        <v>513</v>
      </c>
      <c r="K462" s="115">
        <v>521</v>
      </c>
      <c r="L462" s="116">
        <v>2</v>
      </c>
      <c r="M462" s="117">
        <v>523</v>
      </c>
      <c r="N462" s="77">
        <f t="shared" si="42"/>
        <v>665</v>
      </c>
    </row>
    <row r="463" spans="1:14" ht="18" customHeight="1">
      <c r="A463" s="227"/>
      <c r="B463" s="13" t="s">
        <v>118</v>
      </c>
      <c r="C463" s="32" t="s">
        <v>516</v>
      </c>
      <c r="D463" s="159">
        <v>186</v>
      </c>
      <c r="E463" s="132">
        <v>15</v>
      </c>
      <c r="F463" s="132">
        <v>2</v>
      </c>
      <c r="G463" s="111">
        <v>203</v>
      </c>
      <c r="H463" s="145">
        <v>1146</v>
      </c>
      <c r="I463" s="116">
        <v>12</v>
      </c>
      <c r="J463" s="146">
        <v>1158</v>
      </c>
      <c r="K463" s="115">
        <v>1559</v>
      </c>
      <c r="L463" s="116">
        <v>55</v>
      </c>
      <c r="M463" s="117">
        <v>1614</v>
      </c>
      <c r="N463" s="77">
        <f t="shared" si="42"/>
        <v>1361</v>
      </c>
    </row>
    <row r="464" spans="1:14" ht="18" customHeight="1">
      <c r="A464" s="227"/>
      <c r="B464" s="13" t="s">
        <v>118</v>
      </c>
      <c r="C464" s="32" t="s">
        <v>88</v>
      </c>
      <c r="D464" s="159">
        <v>185</v>
      </c>
      <c r="E464" s="132">
        <v>29</v>
      </c>
      <c r="F464" s="132">
        <v>10</v>
      </c>
      <c r="G464" s="111">
        <v>224</v>
      </c>
      <c r="H464" s="145">
        <v>1209</v>
      </c>
      <c r="I464" s="116">
        <v>11</v>
      </c>
      <c r="J464" s="146">
        <v>1220</v>
      </c>
      <c r="K464" s="115">
        <v>2362</v>
      </c>
      <c r="L464" s="116">
        <v>86</v>
      </c>
      <c r="M464" s="117">
        <v>2448</v>
      </c>
      <c r="N464" s="77">
        <f t="shared" si="42"/>
        <v>1444</v>
      </c>
    </row>
    <row r="465" spans="1:14" ht="18" customHeight="1">
      <c r="A465" s="227"/>
      <c r="B465" s="15" t="s">
        <v>118</v>
      </c>
      <c r="C465" s="34" t="s">
        <v>517</v>
      </c>
      <c r="D465" s="161">
        <v>29</v>
      </c>
      <c r="E465" s="135">
        <v>4</v>
      </c>
      <c r="F465" s="135">
        <v>1</v>
      </c>
      <c r="G465" s="125">
        <v>34</v>
      </c>
      <c r="H465" s="141">
        <v>1272</v>
      </c>
      <c r="I465" s="129">
        <v>28</v>
      </c>
      <c r="J465" s="142">
        <v>1300</v>
      </c>
      <c r="K465" s="128">
        <v>1635</v>
      </c>
      <c r="L465" s="129">
        <v>80</v>
      </c>
      <c r="M465" s="130">
        <v>1715</v>
      </c>
      <c r="N465" s="131">
        <f t="shared" si="42"/>
        <v>1334</v>
      </c>
    </row>
    <row r="466" spans="1:14" ht="18" customHeight="1">
      <c r="A466" s="227"/>
      <c r="B466" s="14" t="s">
        <v>118</v>
      </c>
      <c r="C466" s="33" t="s">
        <v>518</v>
      </c>
      <c r="D466" s="160">
        <v>94</v>
      </c>
      <c r="E466" s="134">
        <v>3</v>
      </c>
      <c r="F466" s="134">
        <v>0</v>
      </c>
      <c r="G466" s="118">
        <v>97</v>
      </c>
      <c r="H466" s="143">
        <v>1000</v>
      </c>
      <c r="I466" s="122">
        <v>15</v>
      </c>
      <c r="J466" s="144">
        <v>1015</v>
      </c>
      <c r="K466" s="121">
        <v>1626</v>
      </c>
      <c r="L466" s="122">
        <v>17</v>
      </c>
      <c r="M466" s="204">
        <v>1643</v>
      </c>
      <c r="N466" s="124">
        <f t="shared" si="42"/>
        <v>1112</v>
      </c>
    </row>
    <row r="467" spans="1:14" ht="18" customHeight="1">
      <c r="A467" s="227"/>
      <c r="B467" s="13" t="s">
        <v>118</v>
      </c>
      <c r="C467" s="32" t="s">
        <v>519</v>
      </c>
      <c r="D467" s="159">
        <v>154</v>
      </c>
      <c r="E467" s="132">
        <v>15</v>
      </c>
      <c r="F467" s="132">
        <v>18</v>
      </c>
      <c r="G467" s="111">
        <v>187</v>
      </c>
      <c r="H467" s="145">
        <v>3512</v>
      </c>
      <c r="I467" s="116">
        <v>114</v>
      </c>
      <c r="J467" s="146">
        <v>3626</v>
      </c>
      <c r="K467" s="115">
        <v>4209</v>
      </c>
      <c r="L467" s="116">
        <v>157</v>
      </c>
      <c r="M467" s="117">
        <v>4366</v>
      </c>
      <c r="N467" s="77">
        <f t="shared" si="42"/>
        <v>3813</v>
      </c>
    </row>
    <row r="468" spans="1:14" ht="18" customHeight="1">
      <c r="A468" s="228"/>
      <c r="B468" s="36" t="s">
        <v>120</v>
      </c>
      <c r="C468" s="37" t="s">
        <v>148</v>
      </c>
      <c r="D468" s="68">
        <f>SUM(D442:D455,D460:D467)</f>
        <v>1683</v>
      </c>
      <c r="E468" s="38">
        <f aca="true" t="shared" si="43" ref="E468:N468">SUM(E442:E455,E460:E467)</f>
        <v>138</v>
      </c>
      <c r="F468" s="39">
        <f t="shared" si="43"/>
        <v>71</v>
      </c>
      <c r="G468" s="38">
        <f t="shared" si="43"/>
        <v>1892</v>
      </c>
      <c r="H468" s="56">
        <f t="shared" si="43"/>
        <v>19078</v>
      </c>
      <c r="I468" s="42">
        <f t="shared" si="43"/>
        <v>430</v>
      </c>
      <c r="J468" s="57">
        <f t="shared" si="43"/>
        <v>19508</v>
      </c>
      <c r="K468" s="41">
        <f t="shared" si="43"/>
        <v>27646</v>
      </c>
      <c r="L468" s="38">
        <f t="shared" si="43"/>
        <v>1347</v>
      </c>
      <c r="M468" s="43">
        <f t="shared" si="43"/>
        <v>28993</v>
      </c>
      <c r="N468" s="101">
        <f t="shared" si="43"/>
        <v>21400</v>
      </c>
    </row>
    <row r="469" spans="1:14" ht="18" customHeight="1">
      <c r="A469" s="224" t="s">
        <v>187</v>
      </c>
      <c r="B469" s="49" t="s">
        <v>118</v>
      </c>
      <c r="C469" s="46" t="s">
        <v>90</v>
      </c>
      <c r="D469" s="137">
        <v>11</v>
      </c>
      <c r="E469" s="156">
        <v>0</v>
      </c>
      <c r="F469" s="174">
        <v>1</v>
      </c>
      <c r="G469" s="156">
        <v>12</v>
      </c>
      <c r="H469" s="157">
        <v>461</v>
      </c>
      <c r="I469" s="139">
        <v>0</v>
      </c>
      <c r="J469" s="158">
        <v>461</v>
      </c>
      <c r="K469" s="138">
        <v>729</v>
      </c>
      <c r="L469" s="139">
        <v>14</v>
      </c>
      <c r="M469" s="133">
        <v>743</v>
      </c>
      <c r="N469" s="140">
        <f aca="true" t="shared" si="44" ref="N469:N490">SUM(G469,J469)</f>
        <v>473</v>
      </c>
    </row>
    <row r="470" spans="1:14" ht="18" customHeight="1">
      <c r="A470" s="227"/>
      <c r="B470" s="45" t="s">
        <v>118</v>
      </c>
      <c r="C470" s="32" t="s">
        <v>91</v>
      </c>
      <c r="D470" s="114">
        <v>77</v>
      </c>
      <c r="E470" s="111">
        <v>5</v>
      </c>
      <c r="F470" s="112">
        <v>4</v>
      </c>
      <c r="G470" s="111">
        <v>86</v>
      </c>
      <c r="H470" s="145">
        <v>2586</v>
      </c>
      <c r="I470" s="116">
        <v>45</v>
      </c>
      <c r="J470" s="146">
        <v>2631</v>
      </c>
      <c r="K470" s="115">
        <v>3180</v>
      </c>
      <c r="L470" s="116">
        <v>98</v>
      </c>
      <c r="M470" s="117">
        <v>3278</v>
      </c>
      <c r="N470" s="77">
        <f t="shared" si="44"/>
        <v>2717</v>
      </c>
    </row>
    <row r="471" spans="1:14" ht="18" customHeight="1">
      <c r="A471" s="227"/>
      <c r="B471" s="45" t="s">
        <v>118</v>
      </c>
      <c r="C471" s="32" t="s">
        <v>92</v>
      </c>
      <c r="D471" s="114">
        <v>62</v>
      </c>
      <c r="E471" s="111">
        <v>6</v>
      </c>
      <c r="F471" s="112">
        <v>2</v>
      </c>
      <c r="G471" s="111">
        <v>70</v>
      </c>
      <c r="H471" s="145">
        <v>438</v>
      </c>
      <c r="I471" s="116">
        <v>23</v>
      </c>
      <c r="J471" s="146">
        <v>461</v>
      </c>
      <c r="K471" s="115">
        <v>1369</v>
      </c>
      <c r="L471" s="116">
        <v>56</v>
      </c>
      <c r="M471" s="117">
        <v>1425</v>
      </c>
      <c r="N471" s="77">
        <f t="shared" si="44"/>
        <v>531</v>
      </c>
    </row>
    <row r="472" spans="1:14" ht="18" customHeight="1">
      <c r="A472" s="227"/>
      <c r="B472" s="45" t="s">
        <v>118</v>
      </c>
      <c r="C472" s="32" t="s">
        <v>0</v>
      </c>
      <c r="D472" s="114">
        <v>23</v>
      </c>
      <c r="E472" s="111">
        <v>6</v>
      </c>
      <c r="F472" s="112">
        <v>1</v>
      </c>
      <c r="G472" s="111">
        <v>30</v>
      </c>
      <c r="H472" s="145">
        <v>5685</v>
      </c>
      <c r="I472" s="116">
        <v>81</v>
      </c>
      <c r="J472" s="146">
        <v>5766</v>
      </c>
      <c r="K472" s="115">
        <v>7719</v>
      </c>
      <c r="L472" s="116">
        <v>171</v>
      </c>
      <c r="M472" s="117">
        <v>7890</v>
      </c>
      <c r="N472" s="77">
        <f t="shared" si="44"/>
        <v>5796</v>
      </c>
    </row>
    <row r="473" spans="1:14" ht="18" customHeight="1">
      <c r="A473" s="227"/>
      <c r="B473" s="45" t="s">
        <v>118</v>
      </c>
      <c r="C473" s="32" t="s">
        <v>93</v>
      </c>
      <c r="D473" s="114">
        <v>63</v>
      </c>
      <c r="E473" s="111">
        <v>2</v>
      </c>
      <c r="F473" s="112">
        <v>2</v>
      </c>
      <c r="G473" s="111">
        <v>67</v>
      </c>
      <c r="H473" s="145">
        <v>1124</v>
      </c>
      <c r="I473" s="116">
        <v>25</v>
      </c>
      <c r="J473" s="146">
        <v>1149</v>
      </c>
      <c r="K473" s="115">
        <v>2200</v>
      </c>
      <c r="L473" s="116">
        <v>77</v>
      </c>
      <c r="M473" s="117">
        <v>2277</v>
      </c>
      <c r="N473" s="77">
        <f t="shared" si="44"/>
        <v>1216</v>
      </c>
    </row>
    <row r="474" spans="1:14" ht="18" customHeight="1">
      <c r="A474" s="227"/>
      <c r="B474" s="50" t="s">
        <v>118</v>
      </c>
      <c r="C474" s="33" t="s">
        <v>94</v>
      </c>
      <c r="D474" s="120">
        <v>66</v>
      </c>
      <c r="E474" s="118">
        <v>7</v>
      </c>
      <c r="F474" s="119">
        <v>3</v>
      </c>
      <c r="G474" s="118">
        <v>76</v>
      </c>
      <c r="H474" s="143">
        <v>301</v>
      </c>
      <c r="I474" s="122">
        <v>16</v>
      </c>
      <c r="J474" s="144">
        <v>317</v>
      </c>
      <c r="K474" s="121">
        <v>754</v>
      </c>
      <c r="L474" s="122">
        <v>52</v>
      </c>
      <c r="M474" s="123">
        <v>806</v>
      </c>
      <c r="N474" s="124">
        <f t="shared" si="44"/>
        <v>393</v>
      </c>
    </row>
    <row r="475" spans="1:14" ht="18" customHeight="1">
      <c r="A475" s="227"/>
      <c r="B475" s="45" t="s">
        <v>118</v>
      </c>
      <c r="C475" s="32" t="s">
        <v>95</v>
      </c>
      <c r="D475" s="114">
        <v>10</v>
      </c>
      <c r="E475" s="111">
        <v>1</v>
      </c>
      <c r="F475" s="112">
        <v>2</v>
      </c>
      <c r="G475" s="111">
        <v>13</v>
      </c>
      <c r="H475" s="145">
        <v>2851</v>
      </c>
      <c r="I475" s="116">
        <v>25</v>
      </c>
      <c r="J475" s="146">
        <v>2876</v>
      </c>
      <c r="K475" s="115">
        <v>3908</v>
      </c>
      <c r="L475" s="116">
        <v>74</v>
      </c>
      <c r="M475" s="117">
        <v>3982</v>
      </c>
      <c r="N475" s="77">
        <f t="shared" si="44"/>
        <v>2889</v>
      </c>
    </row>
    <row r="476" spans="1:14" ht="18" customHeight="1">
      <c r="A476" s="227"/>
      <c r="B476" s="45" t="s">
        <v>118</v>
      </c>
      <c r="C476" s="32" t="s">
        <v>96</v>
      </c>
      <c r="D476" s="114">
        <v>44</v>
      </c>
      <c r="E476" s="111">
        <v>2</v>
      </c>
      <c r="F476" s="112">
        <v>0</v>
      </c>
      <c r="G476" s="111">
        <v>46</v>
      </c>
      <c r="H476" s="145">
        <v>6070</v>
      </c>
      <c r="I476" s="116">
        <v>52</v>
      </c>
      <c r="J476" s="146">
        <v>6122</v>
      </c>
      <c r="K476" s="115">
        <v>7776</v>
      </c>
      <c r="L476" s="116">
        <v>219</v>
      </c>
      <c r="M476" s="117">
        <v>7995</v>
      </c>
      <c r="N476" s="77">
        <f t="shared" si="44"/>
        <v>6168</v>
      </c>
    </row>
    <row r="477" spans="1:14" ht="18" customHeight="1">
      <c r="A477" s="227"/>
      <c r="B477" s="45" t="s">
        <v>118</v>
      </c>
      <c r="C477" s="32" t="s">
        <v>89</v>
      </c>
      <c r="D477" s="114">
        <v>41</v>
      </c>
      <c r="E477" s="111">
        <v>1</v>
      </c>
      <c r="F477" s="112">
        <v>0</v>
      </c>
      <c r="G477" s="111">
        <v>42</v>
      </c>
      <c r="H477" s="145">
        <v>139</v>
      </c>
      <c r="I477" s="116">
        <v>4</v>
      </c>
      <c r="J477" s="146">
        <v>143</v>
      </c>
      <c r="K477" s="115">
        <v>394</v>
      </c>
      <c r="L477" s="116">
        <v>19</v>
      </c>
      <c r="M477" s="117">
        <v>413</v>
      </c>
      <c r="N477" s="77">
        <f t="shared" si="44"/>
        <v>185</v>
      </c>
    </row>
    <row r="478" spans="1:14" ht="18" customHeight="1">
      <c r="A478" s="227"/>
      <c r="B478" s="51" t="s">
        <v>118</v>
      </c>
      <c r="C478" s="34" t="s">
        <v>97</v>
      </c>
      <c r="D478" s="127">
        <v>50</v>
      </c>
      <c r="E478" s="125">
        <v>1</v>
      </c>
      <c r="F478" s="126">
        <v>0</v>
      </c>
      <c r="G478" s="125">
        <v>51</v>
      </c>
      <c r="H478" s="141">
        <v>1493</v>
      </c>
      <c r="I478" s="129">
        <v>0</v>
      </c>
      <c r="J478" s="142">
        <v>1493</v>
      </c>
      <c r="K478" s="128">
        <v>2458</v>
      </c>
      <c r="L478" s="129">
        <v>16</v>
      </c>
      <c r="M478" s="130">
        <v>2474</v>
      </c>
      <c r="N478" s="131">
        <f t="shared" si="44"/>
        <v>1544</v>
      </c>
    </row>
    <row r="479" spans="1:14" ht="18" customHeight="1">
      <c r="A479" s="227"/>
      <c r="B479" s="50" t="s">
        <v>118</v>
      </c>
      <c r="C479" s="33" t="s">
        <v>98</v>
      </c>
      <c r="D479" s="120">
        <v>24</v>
      </c>
      <c r="E479" s="118">
        <v>0</v>
      </c>
      <c r="F479" s="119">
        <v>0</v>
      </c>
      <c r="G479" s="118">
        <v>24</v>
      </c>
      <c r="H479" s="143">
        <v>5954</v>
      </c>
      <c r="I479" s="122">
        <v>80</v>
      </c>
      <c r="J479" s="144">
        <v>6034</v>
      </c>
      <c r="K479" s="121">
        <v>6688</v>
      </c>
      <c r="L479" s="122">
        <v>122</v>
      </c>
      <c r="M479" s="123">
        <v>6810</v>
      </c>
      <c r="N479" s="124">
        <f t="shared" si="44"/>
        <v>6058</v>
      </c>
    </row>
    <row r="480" spans="1:14" ht="18" customHeight="1">
      <c r="A480" s="227"/>
      <c r="B480" s="45" t="s">
        <v>118</v>
      </c>
      <c r="C480" s="32" t="s">
        <v>99</v>
      </c>
      <c r="D480" s="114">
        <v>14</v>
      </c>
      <c r="E480" s="111">
        <v>1</v>
      </c>
      <c r="F480" s="112">
        <v>1</v>
      </c>
      <c r="G480" s="111">
        <v>16</v>
      </c>
      <c r="H480" s="145">
        <v>1262</v>
      </c>
      <c r="I480" s="116">
        <v>9</v>
      </c>
      <c r="J480" s="146">
        <v>1271</v>
      </c>
      <c r="K480" s="115">
        <v>1451</v>
      </c>
      <c r="L480" s="116">
        <v>41</v>
      </c>
      <c r="M480" s="117">
        <v>1492</v>
      </c>
      <c r="N480" s="77">
        <f t="shared" si="44"/>
        <v>1287</v>
      </c>
    </row>
    <row r="481" spans="1:14" ht="18" customHeight="1">
      <c r="A481" s="227"/>
      <c r="B481" s="45" t="s">
        <v>118</v>
      </c>
      <c r="C481" s="32" t="s">
        <v>100</v>
      </c>
      <c r="D481" s="114">
        <v>26</v>
      </c>
      <c r="E481" s="111">
        <v>4</v>
      </c>
      <c r="F481" s="112">
        <v>3</v>
      </c>
      <c r="G481" s="111">
        <v>33</v>
      </c>
      <c r="H481" s="145">
        <v>2135</v>
      </c>
      <c r="I481" s="116">
        <v>15</v>
      </c>
      <c r="J481" s="146">
        <v>2150</v>
      </c>
      <c r="K481" s="115">
        <v>2991</v>
      </c>
      <c r="L481" s="116">
        <v>45</v>
      </c>
      <c r="M481" s="117">
        <v>3036</v>
      </c>
      <c r="N481" s="77">
        <f t="shared" si="44"/>
        <v>2183</v>
      </c>
    </row>
    <row r="482" spans="1:14" ht="18" customHeight="1">
      <c r="A482" s="227"/>
      <c r="B482" s="45" t="s">
        <v>118</v>
      </c>
      <c r="C482" s="32" t="s">
        <v>69</v>
      </c>
      <c r="D482" s="114">
        <v>14</v>
      </c>
      <c r="E482" s="111">
        <v>1</v>
      </c>
      <c r="F482" s="112">
        <v>2</v>
      </c>
      <c r="G482" s="111">
        <v>17</v>
      </c>
      <c r="H482" s="145">
        <v>1147</v>
      </c>
      <c r="I482" s="116">
        <v>11</v>
      </c>
      <c r="J482" s="146">
        <v>1158</v>
      </c>
      <c r="K482" s="115">
        <v>1295</v>
      </c>
      <c r="L482" s="116">
        <v>44</v>
      </c>
      <c r="M482" s="117">
        <v>1339</v>
      </c>
      <c r="N482" s="77">
        <f t="shared" si="44"/>
        <v>1175</v>
      </c>
    </row>
    <row r="483" spans="1:14" ht="18" customHeight="1">
      <c r="A483" s="227"/>
      <c r="B483" s="45" t="s">
        <v>118</v>
      </c>
      <c r="C483" s="32" t="s">
        <v>520</v>
      </c>
      <c r="D483" s="114">
        <v>22</v>
      </c>
      <c r="E483" s="111">
        <v>0</v>
      </c>
      <c r="F483" s="112">
        <v>0</v>
      </c>
      <c r="G483" s="111">
        <v>22</v>
      </c>
      <c r="H483" s="145">
        <v>893</v>
      </c>
      <c r="I483" s="116">
        <v>21</v>
      </c>
      <c r="J483" s="146">
        <v>914</v>
      </c>
      <c r="K483" s="115">
        <v>1044</v>
      </c>
      <c r="L483" s="116">
        <v>43</v>
      </c>
      <c r="M483" s="117">
        <v>1087</v>
      </c>
      <c r="N483" s="131">
        <f t="shared" si="44"/>
        <v>936</v>
      </c>
    </row>
    <row r="484" spans="1:14" ht="18" customHeight="1">
      <c r="A484" s="227"/>
      <c r="B484" s="50" t="s">
        <v>118</v>
      </c>
      <c r="C484" s="33" t="s">
        <v>101</v>
      </c>
      <c r="D484" s="120">
        <v>11</v>
      </c>
      <c r="E484" s="118">
        <v>0</v>
      </c>
      <c r="F484" s="119">
        <v>1</v>
      </c>
      <c r="G484" s="118">
        <v>12</v>
      </c>
      <c r="H484" s="143">
        <v>844</v>
      </c>
      <c r="I484" s="122">
        <v>2</v>
      </c>
      <c r="J484" s="144">
        <v>846</v>
      </c>
      <c r="K484" s="121">
        <v>1044</v>
      </c>
      <c r="L484" s="122">
        <v>10</v>
      </c>
      <c r="M484" s="123">
        <v>1054</v>
      </c>
      <c r="N484" s="162">
        <f t="shared" si="44"/>
        <v>858</v>
      </c>
    </row>
    <row r="485" spans="1:14" ht="18" customHeight="1">
      <c r="A485" s="227"/>
      <c r="B485" s="45" t="s">
        <v>118</v>
      </c>
      <c r="C485" s="32" t="s">
        <v>102</v>
      </c>
      <c r="D485" s="114">
        <v>2</v>
      </c>
      <c r="E485" s="111">
        <v>1</v>
      </c>
      <c r="F485" s="112">
        <v>1</v>
      </c>
      <c r="G485" s="111">
        <v>4</v>
      </c>
      <c r="H485" s="145">
        <v>2009</v>
      </c>
      <c r="I485" s="116">
        <v>31</v>
      </c>
      <c r="J485" s="146">
        <v>2040</v>
      </c>
      <c r="K485" s="115">
        <v>2962</v>
      </c>
      <c r="L485" s="116">
        <v>76</v>
      </c>
      <c r="M485" s="117">
        <v>3038</v>
      </c>
      <c r="N485" s="77">
        <f t="shared" si="44"/>
        <v>2044</v>
      </c>
    </row>
    <row r="486" spans="1:14" ht="18" customHeight="1">
      <c r="A486" s="227"/>
      <c r="B486" s="45" t="s">
        <v>118</v>
      </c>
      <c r="C486" s="32" t="s">
        <v>87</v>
      </c>
      <c r="D486" s="114">
        <v>13</v>
      </c>
      <c r="E486" s="111">
        <v>1</v>
      </c>
      <c r="F486" s="112">
        <v>2</v>
      </c>
      <c r="G486" s="111">
        <v>16</v>
      </c>
      <c r="H486" s="145">
        <v>802</v>
      </c>
      <c r="I486" s="116">
        <v>0</v>
      </c>
      <c r="J486" s="146">
        <v>802</v>
      </c>
      <c r="K486" s="115">
        <v>849</v>
      </c>
      <c r="L486" s="116">
        <v>0</v>
      </c>
      <c r="M486" s="117">
        <v>849</v>
      </c>
      <c r="N486" s="77">
        <f t="shared" si="44"/>
        <v>818</v>
      </c>
    </row>
    <row r="487" spans="1:14" ht="18" customHeight="1">
      <c r="A487" s="227"/>
      <c r="B487" s="45" t="s">
        <v>118</v>
      </c>
      <c r="C487" s="32" t="s">
        <v>68</v>
      </c>
      <c r="D487" s="114">
        <v>5</v>
      </c>
      <c r="E487" s="111">
        <v>1</v>
      </c>
      <c r="F487" s="112">
        <v>0</v>
      </c>
      <c r="G487" s="111">
        <v>6</v>
      </c>
      <c r="H487" s="145">
        <v>175</v>
      </c>
      <c r="I487" s="116">
        <v>0</v>
      </c>
      <c r="J487" s="146">
        <v>175</v>
      </c>
      <c r="K487" s="115">
        <v>186</v>
      </c>
      <c r="L487" s="116">
        <v>0</v>
      </c>
      <c r="M487" s="117">
        <v>186</v>
      </c>
      <c r="N487" s="77">
        <f t="shared" si="44"/>
        <v>181</v>
      </c>
    </row>
    <row r="488" spans="1:14" ht="18" customHeight="1">
      <c r="A488" s="227"/>
      <c r="B488" s="51" t="s">
        <v>118</v>
      </c>
      <c r="C488" s="34" t="s">
        <v>103</v>
      </c>
      <c r="D488" s="127">
        <v>3</v>
      </c>
      <c r="E488" s="125">
        <v>4</v>
      </c>
      <c r="F488" s="126">
        <v>0</v>
      </c>
      <c r="G488" s="125">
        <v>7</v>
      </c>
      <c r="H488" s="141">
        <v>2012</v>
      </c>
      <c r="I488" s="129">
        <v>18</v>
      </c>
      <c r="J488" s="142">
        <v>2030</v>
      </c>
      <c r="K488" s="128">
        <v>2503</v>
      </c>
      <c r="L488" s="129">
        <v>47</v>
      </c>
      <c r="M488" s="130">
        <v>2550</v>
      </c>
      <c r="N488" s="131">
        <f t="shared" si="44"/>
        <v>2037</v>
      </c>
    </row>
    <row r="489" spans="1:14" ht="18" customHeight="1">
      <c r="A489" s="227"/>
      <c r="B489" s="50" t="s">
        <v>118</v>
      </c>
      <c r="C489" s="33" t="s">
        <v>70</v>
      </c>
      <c r="D489" s="120">
        <v>4</v>
      </c>
      <c r="E489" s="118">
        <v>0</v>
      </c>
      <c r="F489" s="119">
        <v>0</v>
      </c>
      <c r="G489" s="118">
        <v>4</v>
      </c>
      <c r="H489" s="143">
        <v>0</v>
      </c>
      <c r="I489" s="122">
        <v>0</v>
      </c>
      <c r="J489" s="144">
        <v>0</v>
      </c>
      <c r="K489" s="121">
        <v>0</v>
      </c>
      <c r="L489" s="122">
        <v>0</v>
      </c>
      <c r="M489" s="123">
        <v>0</v>
      </c>
      <c r="N489" s="162">
        <f t="shared" si="44"/>
        <v>4</v>
      </c>
    </row>
    <row r="490" spans="1:14" ht="18" customHeight="1">
      <c r="A490" s="227"/>
      <c r="B490" s="45" t="s">
        <v>118</v>
      </c>
      <c r="C490" s="32" t="s">
        <v>104</v>
      </c>
      <c r="D490" s="114">
        <v>2</v>
      </c>
      <c r="E490" s="111">
        <v>2</v>
      </c>
      <c r="F490" s="112">
        <v>0</v>
      </c>
      <c r="G490" s="111">
        <v>4</v>
      </c>
      <c r="H490" s="145">
        <v>61</v>
      </c>
      <c r="I490" s="116">
        <v>0</v>
      </c>
      <c r="J490" s="146">
        <v>61</v>
      </c>
      <c r="K490" s="115">
        <v>231</v>
      </c>
      <c r="L490" s="116">
        <v>0</v>
      </c>
      <c r="M490" s="117">
        <v>231</v>
      </c>
      <c r="N490" s="154">
        <f t="shared" si="44"/>
        <v>65</v>
      </c>
    </row>
    <row r="491" spans="1:14" ht="18" customHeight="1">
      <c r="A491" s="228"/>
      <c r="B491" s="36" t="s">
        <v>120</v>
      </c>
      <c r="C491" s="37" t="s">
        <v>148</v>
      </c>
      <c r="D491" s="68">
        <f>SUM(D469:D490)</f>
        <v>587</v>
      </c>
      <c r="E491" s="38">
        <f aca="true" t="shared" si="45" ref="E491:N491">SUM(E469:E490)</f>
        <v>46</v>
      </c>
      <c r="F491" s="39">
        <f t="shared" si="45"/>
        <v>25</v>
      </c>
      <c r="G491" s="38">
        <f t="shared" si="45"/>
        <v>658</v>
      </c>
      <c r="H491" s="56">
        <f t="shared" si="45"/>
        <v>38442</v>
      </c>
      <c r="I491" s="42">
        <f t="shared" si="45"/>
        <v>458</v>
      </c>
      <c r="J491" s="57">
        <f t="shared" si="45"/>
        <v>38900</v>
      </c>
      <c r="K491" s="41">
        <f t="shared" si="45"/>
        <v>51731</v>
      </c>
      <c r="L491" s="38">
        <f t="shared" si="45"/>
        <v>1224</v>
      </c>
      <c r="M491" s="43">
        <f t="shared" si="45"/>
        <v>52955</v>
      </c>
      <c r="N491" s="101">
        <f t="shared" si="45"/>
        <v>39558</v>
      </c>
    </row>
    <row r="492" spans="1:14" ht="18" customHeight="1">
      <c r="A492" s="224" t="s">
        <v>188</v>
      </c>
      <c r="B492" s="49" t="s">
        <v>118</v>
      </c>
      <c r="C492" s="46" t="s">
        <v>521</v>
      </c>
      <c r="D492" s="155">
        <v>10</v>
      </c>
      <c r="E492" s="136">
        <v>2</v>
      </c>
      <c r="F492" s="136">
        <v>1</v>
      </c>
      <c r="G492" s="156">
        <v>13</v>
      </c>
      <c r="H492" s="157">
        <v>4106</v>
      </c>
      <c r="I492" s="139">
        <v>78</v>
      </c>
      <c r="J492" s="158">
        <v>4184</v>
      </c>
      <c r="K492" s="138">
        <v>6156</v>
      </c>
      <c r="L492" s="139">
        <v>91</v>
      </c>
      <c r="M492" s="133">
        <v>6247</v>
      </c>
      <c r="N492" s="140">
        <f aca="true" t="shared" si="46" ref="N492:N514">SUM(G492,J492)</f>
        <v>4197</v>
      </c>
    </row>
    <row r="493" spans="1:14" ht="18" customHeight="1">
      <c r="A493" s="227"/>
      <c r="B493" s="13" t="s">
        <v>118</v>
      </c>
      <c r="C493" s="32" t="s">
        <v>522</v>
      </c>
      <c r="D493" s="159">
        <v>0</v>
      </c>
      <c r="E493" s="132">
        <v>1</v>
      </c>
      <c r="F493" s="132">
        <v>0</v>
      </c>
      <c r="G493" s="111">
        <v>1</v>
      </c>
      <c r="H493" s="145">
        <v>173</v>
      </c>
      <c r="I493" s="116">
        <v>2</v>
      </c>
      <c r="J493" s="146">
        <v>175</v>
      </c>
      <c r="K493" s="115">
        <v>462</v>
      </c>
      <c r="L493" s="116">
        <v>15</v>
      </c>
      <c r="M493" s="117">
        <v>477</v>
      </c>
      <c r="N493" s="77">
        <f t="shared" si="46"/>
        <v>176</v>
      </c>
    </row>
    <row r="494" spans="1:14" ht="18" customHeight="1">
      <c r="A494" s="227"/>
      <c r="B494" s="13" t="s">
        <v>118</v>
      </c>
      <c r="C494" s="32" t="s">
        <v>523</v>
      </c>
      <c r="D494" s="159">
        <v>2</v>
      </c>
      <c r="E494" s="132">
        <v>0</v>
      </c>
      <c r="F494" s="132">
        <v>0</v>
      </c>
      <c r="G494" s="111">
        <v>2</v>
      </c>
      <c r="H494" s="145">
        <v>1624</v>
      </c>
      <c r="I494" s="116">
        <v>15</v>
      </c>
      <c r="J494" s="146">
        <v>1639</v>
      </c>
      <c r="K494" s="115">
        <v>3087</v>
      </c>
      <c r="L494" s="116">
        <v>35</v>
      </c>
      <c r="M494" s="117">
        <v>3122</v>
      </c>
      <c r="N494" s="77">
        <f t="shared" si="46"/>
        <v>1641</v>
      </c>
    </row>
    <row r="495" spans="1:14" ht="18" customHeight="1">
      <c r="A495" s="227"/>
      <c r="B495" s="13" t="s">
        <v>118</v>
      </c>
      <c r="C495" s="32" t="s">
        <v>524</v>
      </c>
      <c r="D495" s="159">
        <v>5</v>
      </c>
      <c r="E495" s="132">
        <v>0</v>
      </c>
      <c r="F495" s="132">
        <v>0</v>
      </c>
      <c r="G495" s="111">
        <v>5</v>
      </c>
      <c r="H495" s="145">
        <v>1299</v>
      </c>
      <c r="I495" s="116">
        <v>17</v>
      </c>
      <c r="J495" s="146">
        <v>1316</v>
      </c>
      <c r="K495" s="115">
        <v>2493</v>
      </c>
      <c r="L495" s="116">
        <v>37</v>
      </c>
      <c r="M495" s="117">
        <v>2530</v>
      </c>
      <c r="N495" s="77">
        <f t="shared" si="46"/>
        <v>1321</v>
      </c>
    </row>
    <row r="496" spans="1:14" ht="18" customHeight="1">
      <c r="A496" s="227"/>
      <c r="B496" s="13" t="s">
        <v>118</v>
      </c>
      <c r="C496" s="32" t="s">
        <v>525</v>
      </c>
      <c r="D496" s="159">
        <v>6</v>
      </c>
      <c r="E496" s="132">
        <v>0</v>
      </c>
      <c r="F496" s="132">
        <v>0</v>
      </c>
      <c r="G496" s="111">
        <v>6</v>
      </c>
      <c r="H496" s="145">
        <v>4549</v>
      </c>
      <c r="I496" s="116">
        <v>25</v>
      </c>
      <c r="J496" s="146">
        <v>4574</v>
      </c>
      <c r="K496" s="115">
        <v>7592</v>
      </c>
      <c r="L496" s="116">
        <v>264</v>
      </c>
      <c r="M496" s="117">
        <v>7856</v>
      </c>
      <c r="N496" s="77">
        <f t="shared" si="46"/>
        <v>4580</v>
      </c>
    </row>
    <row r="497" spans="1:14" ht="18" customHeight="1">
      <c r="A497" s="227"/>
      <c r="B497" s="14" t="s">
        <v>118</v>
      </c>
      <c r="C497" s="33" t="s">
        <v>526</v>
      </c>
      <c r="D497" s="160">
        <v>12</v>
      </c>
      <c r="E497" s="134">
        <v>0</v>
      </c>
      <c r="F497" s="134">
        <v>0</v>
      </c>
      <c r="G497" s="118">
        <v>12</v>
      </c>
      <c r="H497" s="143">
        <v>6894</v>
      </c>
      <c r="I497" s="122">
        <v>101</v>
      </c>
      <c r="J497" s="144">
        <v>6995</v>
      </c>
      <c r="K497" s="121">
        <v>11761</v>
      </c>
      <c r="L497" s="122">
        <v>231</v>
      </c>
      <c r="M497" s="123">
        <v>11992</v>
      </c>
      <c r="N497" s="124">
        <f t="shared" si="46"/>
        <v>7007</v>
      </c>
    </row>
    <row r="498" spans="1:14" ht="18" customHeight="1">
      <c r="A498" s="227"/>
      <c r="B498" s="13" t="s">
        <v>118</v>
      </c>
      <c r="C498" s="32" t="s">
        <v>527</v>
      </c>
      <c r="D498" s="159">
        <v>6</v>
      </c>
      <c r="E498" s="132">
        <v>0</v>
      </c>
      <c r="F498" s="132">
        <v>0</v>
      </c>
      <c r="G498" s="111">
        <v>6</v>
      </c>
      <c r="H498" s="145">
        <v>137</v>
      </c>
      <c r="I498" s="116">
        <v>0</v>
      </c>
      <c r="J498" s="146">
        <v>137</v>
      </c>
      <c r="K498" s="115">
        <v>323</v>
      </c>
      <c r="L498" s="116">
        <v>0</v>
      </c>
      <c r="M498" s="117">
        <v>323</v>
      </c>
      <c r="N498" s="77">
        <f t="shared" si="46"/>
        <v>143</v>
      </c>
    </row>
    <row r="499" spans="1:14" ht="18" customHeight="1">
      <c r="A499" s="227"/>
      <c r="B499" s="13" t="s">
        <v>118</v>
      </c>
      <c r="C499" s="32" t="s">
        <v>528</v>
      </c>
      <c r="D499" s="159">
        <v>1</v>
      </c>
      <c r="E499" s="132">
        <v>1</v>
      </c>
      <c r="F499" s="132">
        <v>0</v>
      </c>
      <c r="G499" s="111">
        <v>2</v>
      </c>
      <c r="H499" s="145">
        <v>118</v>
      </c>
      <c r="I499" s="116">
        <v>0</v>
      </c>
      <c r="J499" s="146">
        <v>118</v>
      </c>
      <c r="K499" s="115">
        <v>248</v>
      </c>
      <c r="L499" s="116">
        <v>0</v>
      </c>
      <c r="M499" s="117">
        <v>248</v>
      </c>
      <c r="N499" s="77">
        <f t="shared" si="46"/>
        <v>120</v>
      </c>
    </row>
    <row r="500" spans="1:14" ht="18" customHeight="1">
      <c r="A500" s="227"/>
      <c r="B500" s="13" t="s">
        <v>118</v>
      </c>
      <c r="C500" s="32" t="s">
        <v>529</v>
      </c>
      <c r="D500" s="159">
        <v>6</v>
      </c>
      <c r="E500" s="132">
        <v>0</v>
      </c>
      <c r="F500" s="132">
        <v>1</v>
      </c>
      <c r="G500" s="111">
        <v>7</v>
      </c>
      <c r="H500" s="145">
        <v>671</v>
      </c>
      <c r="I500" s="116">
        <v>12</v>
      </c>
      <c r="J500" s="146">
        <v>683</v>
      </c>
      <c r="K500" s="115">
        <v>945</v>
      </c>
      <c r="L500" s="116">
        <v>25</v>
      </c>
      <c r="M500" s="117">
        <v>970</v>
      </c>
      <c r="N500" s="77">
        <f t="shared" si="46"/>
        <v>690</v>
      </c>
    </row>
    <row r="501" spans="1:14" ht="18" customHeight="1">
      <c r="A501" s="227"/>
      <c r="B501" s="13" t="s">
        <v>118</v>
      </c>
      <c r="C501" s="32" t="s">
        <v>22</v>
      </c>
      <c r="D501" s="159">
        <v>35</v>
      </c>
      <c r="E501" s="132">
        <v>2</v>
      </c>
      <c r="F501" s="132">
        <v>7</v>
      </c>
      <c r="G501" s="111">
        <v>44</v>
      </c>
      <c r="H501" s="145">
        <v>8123</v>
      </c>
      <c r="I501" s="116">
        <v>110</v>
      </c>
      <c r="J501" s="146">
        <v>8233</v>
      </c>
      <c r="K501" s="115">
        <v>10776</v>
      </c>
      <c r="L501" s="116">
        <v>203</v>
      </c>
      <c r="M501" s="117">
        <v>10979</v>
      </c>
      <c r="N501" s="77">
        <f t="shared" si="46"/>
        <v>8277</v>
      </c>
    </row>
    <row r="502" spans="1:14" ht="18" customHeight="1">
      <c r="A502" s="227"/>
      <c r="B502" s="14" t="s">
        <v>118</v>
      </c>
      <c r="C502" s="33" t="s">
        <v>530</v>
      </c>
      <c r="D502" s="160">
        <v>13</v>
      </c>
      <c r="E502" s="134">
        <v>1</v>
      </c>
      <c r="F502" s="134">
        <v>2</v>
      </c>
      <c r="G502" s="118">
        <v>16</v>
      </c>
      <c r="H502" s="143">
        <v>1383</v>
      </c>
      <c r="I502" s="122">
        <v>10</v>
      </c>
      <c r="J502" s="144">
        <v>1393</v>
      </c>
      <c r="K502" s="121">
        <v>2403</v>
      </c>
      <c r="L502" s="122">
        <v>43</v>
      </c>
      <c r="M502" s="123">
        <v>2446</v>
      </c>
      <c r="N502" s="124">
        <f t="shared" si="46"/>
        <v>1409</v>
      </c>
    </row>
    <row r="503" spans="1:14" ht="18" customHeight="1">
      <c r="A503" s="227"/>
      <c r="B503" s="13" t="s">
        <v>118</v>
      </c>
      <c r="C503" s="32" t="s">
        <v>531</v>
      </c>
      <c r="D503" s="159">
        <v>2</v>
      </c>
      <c r="E503" s="132">
        <v>1</v>
      </c>
      <c r="F503" s="132">
        <v>0</v>
      </c>
      <c r="G503" s="111">
        <v>3</v>
      </c>
      <c r="H503" s="145">
        <v>700</v>
      </c>
      <c r="I503" s="116">
        <v>2</v>
      </c>
      <c r="J503" s="146">
        <v>702</v>
      </c>
      <c r="K503" s="115">
        <v>1911</v>
      </c>
      <c r="L503" s="116">
        <v>20</v>
      </c>
      <c r="M503" s="117">
        <v>1931</v>
      </c>
      <c r="N503" s="77">
        <f t="shared" si="46"/>
        <v>705</v>
      </c>
    </row>
    <row r="504" spans="1:14" ht="18" customHeight="1">
      <c r="A504" s="227"/>
      <c r="B504" s="13" t="s">
        <v>118</v>
      </c>
      <c r="C504" s="32" t="s">
        <v>532</v>
      </c>
      <c r="D504" s="159">
        <v>7</v>
      </c>
      <c r="E504" s="132">
        <v>2</v>
      </c>
      <c r="F504" s="132">
        <v>1</v>
      </c>
      <c r="G504" s="111">
        <v>10</v>
      </c>
      <c r="H504" s="145">
        <v>3586</v>
      </c>
      <c r="I504" s="116">
        <v>62</v>
      </c>
      <c r="J504" s="146">
        <v>3648</v>
      </c>
      <c r="K504" s="115">
        <v>5605</v>
      </c>
      <c r="L504" s="116">
        <v>119</v>
      </c>
      <c r="M504" s="117">
        <v>5724</v>
      </c>
      <c r="N504" s="77">
        <f t="shared" si="46"/>
        <v>3658</v>
      </c>
    </row>
    <row r="505" spans="1:14" ht="18" customHeight="1">
      <c r="A505" s="227"/>
      <c r="B505" s="13" t="s">
        <v>118</v>
      </c>
      <c r="C505" s="32" t="s">
        <v>533</v>
      </c>
      <c r="D505" s="159">
        <v>0</v>
      </c>
      <c r="E505" s="132">
        <v>0</v>
      </c>
      <c r="F505" s="132">
        <v>0</v>
      </c>
      <c r="G505" s="111">
        <v>0</v>
      </c>
      <c r="H505" s="145">
        <v>1121</v>
      </c>
      <c r="I505" s="116">
        <v>19</v>
      </c>
      <c r="J505" s="146">
        <v>1140</v>
      </c>
      <c r="K505" s="115">
        <v>1451</v>
      </c>
      <c r="L505" s="116">
        <v>28</v>
      </c>
      <c r="M505" s="117">
        <v>1479</v>
      </c>
      <c r="N505" s="77">
        <f t="shared" si="46"/>
        <v>1140</v>
      </c>
    </row>
    <row r="506" spans="1:14" ht="18" customHeight="1">
      <c r="A506" s="227"/>
      <c r="B506" s="13" t="s">
        <v>118</v>
      </c>
      <c r="C506" s="32" t="s">
        <v>534</v>
      </c>
      <c r="D506" s="159">
        <v>2</v>
      </c>
      <c r="E506" s="132">
        <v>1</v>
      </c>
      <c r="F506" s="132">
        <v>0</v>
      </c>
      <c r="G506" s="111">
        <v>3</v>
      </c>
      <c r="H506" s="145">
        <v>393</v>
      </c>
      <c r="I506" s="116">
        <v>0</v>
      </c>
      <c r="J506" s="146">
        <v>393</v>
      </c>
      <c r="K506" s="115">
        <v>686</v>
      </c>
      <c r="L506" s="116">
        <v>14</v>
      </c>
      <c r="M506" s="117">
        <v>700</v>
      </c>
      <c r="N506" s="77">
        <f t="shared" si="46"/>
        <v>396</v>
      </c>
    </row>
    <row r="507" spans="1:14" ht="18" customHeight="1">
      <c r="A507" s="227"/>
      <c r="B507" s="14" t="s">
        <v>118</v>
      </c>
      <c r="C507" s="33" t="s">
        <v>535</v>
      </c>
      <c r="D507" s="160">
        <v>2</v>
      </c>
      <c r="E507" s="134">
        <v>0</v>
      </c>
      <c r="F507" s="134">
        <v>0</v>
      </c>
      <c r="G507" s="118">
        <v>2</v>
      </c>
      <c r="H507" s="143">
        <v>408</v>
      </c>
      <c r="I507" s="122">
        <v>0</v>
      </c>
      <c r="J507" s="144">
        <v>408</v>
      </c>
      <c r="K507" s="121">
        <v>648</v>
      </c>
      <c r="L507" s="122">
        <v>0</v>
      </c>
      <c r="M507" s="123">
        <v>648</v>
      </c>
      <c r="N507" s="124">
        <f t="shared" si="46"/>
        <v>410</v>
      </c>
    </row>
    <row r="508" spans="1:14" ht="18" customHeight="1">
      <c r="A508" s="227"/>
      <c r="B508" s="13" t="s">
        <v>118</v>
      </c>
      <c r="C508" s="32" t="s">
        <v>536</v>
      </c>
      <c r="D508" s="159">
        <v>4</v>
      </c>
      <c r="E508" s="132">
        <v>2</v>
      </c>
      <c r="F508" s="132">
        <v>0</v>
      </c>
      <c r="G508" s="111">
        <v>6</v>
      </c>
      <c r="H508" s="145">
        <v>776</v>
      </c>
      <c r="I508" s="116">
        <v>0</v>
      </c>
      <c r="J508" s="146">
        <v>776</v>
      </c>
      <c r="K508" s="115">
        <v>918</v>
      </c>
      <c r="L508" s="116">
        <v>0</v>
      </c>
      <c r="M508" s="117">
        <v>918</v>
      </c>
      <c r="N508" s="77">
        <f t="shared" si="46"/>
        <v>782</v>
      </c>
    </row>
    <row r="509" spans="1:14" ht="18" customHeight="1">
      <c r="A509" s="227"/>
      <c r="B509" s="13" t="s">
        <v>118</v>
      </c>
      <c r="C509" s="32" t="s">
        <v>537</v>
      </c>
      <c r="D509" s="159">
        <v>0</v>
      </c>
      <c r="E509" s="132">
        <v>0</v>
      </c>
      <c r="F509" s="132">
        <v>0</v>
      </c>
      <c r="G509" s="111">
        <v>0</v>
      </c>
      <c r="H509" s="145">
        <v>758</v>
      </c>
      <c r="I509" s="116">
        <v>0</v>
      </c>
      <c r="J509" s="146">
        <v>758</v>
      </c>
      <c r="K509" s="115">
        <v>1004</v>
      </c>
      <c r="L509" s="116">
        <v>3</v>
      </c>
      <c r="M509" s="117">
        <v>1007</v>
      </c>
      <c r="N509" s="77">
        <f t="shared" si="46"/>
        <v>758</v>
      </c>
    </row>
    <row r="510" spans="1:14" ht="18" customHeight="1">
      <c r="A510" s="227"/>
      <c r="B510" s="13" t="s">
        <v>118</v>
      </c>
      <c r="C510" s="32" t="s">
        <v>538</v>
      </c>
      <c r="D510" s="159">
        <v>3</v>
      </c>
      <c r="E510" s="132">
        <v>0</v>
      </c>
      <c r="F510" s="132">
        <v>0</v>
      </c>
      <c r="G510" s="111">
        <v>3</v>
      </c>
      <c r="H510" s="145">
        <v>441</v>
      </c>
      <c r="I510" s="116">
        <v>0</v>
      </c>
      <c r="J510" s="146">
        <v>441</v>
      </c>
      <c r="K510" s="115">
        <v>566</v>
      </c>
      <c r="L510" s="116">
        <v>0</v>
      </c>
      <c r="M510" s="117">
        <v>566</v>
      </c>
      <c r="N510" s="77">
        <f t="shared" si="46"/>
        <v>444</v>
      </c>
    </row>
    <row r="511" spans="1:14" ht="18" customHeight="1">
      <c r="A511" s="227"/>
      <c r="B511" s="13" t="s">
        <v>118</v>
      </c>
      <c r="C511" s="32" t="s">
        <v>539</v>
      </c>
      <c r="D511" s="159">
        <v>2</v>
      </c>
      <c r="E511" s="132">
        <v>1</v>
      </c>
      <c r="F511" s="132">
        <v>0</v>
      </c>
      <c r="G511" s="117">
        <v>3</v>
      </c>
      <c r="H511" s="145">
        <v>224</v>
      </c>
      <c r="I511" s="116">
        <v>1</v>
      </c>
      <c r="J511" s="146">
        <v>225</v>
      </c>
      <c r="K511" s="115">
        <v>376</v>
      </c>
      <c r="L511" s="116">
        <v>5</v>
      </c>
      <c r="M511" s="117">
        <v>381</v>
      </c>
      <c r="N511" s="77">
        <f t="shared" si="46"/>
        <v>228</v>
      </c>
    </row>
    <row r="512" spans="1:14" ht="18" customHeight="1">
      <c r="A512" s="227"/>
      <c r="B512" s="14" t="s">
        <v>118</v>
      </c>
      <c r="C512" s="33" t="s">
        <v>540</v>
      </c>
      <c r="D512" s="160">
        <v>2</v>
      </c>
      <c r="E512" s="134">
        <v>0</v>
      </c>
      <c r="F512" s="134">
        <v>0</v>
      </c>
      <c r="G512" s="118">
        <v>2</v>
      </c>
      <c r="H512" s="143">
        <v>379</v>
      </c>
      <c r="I512" s="122">
        <v>0</v>
      </c>
      <c r="J512" s="144">
        <v>379</v>
      </c>
      <c r="K512" s="121">
        <v>465</v>
      </c>
      <c r="L512" s="122">
        <v>0</v>
      </c>
      <c r="M512" s="123">
        <v>465</v>
      </c>
      <c r="N512" s="124">
        <f t="shared" si="46"/>
        <v>381</v>
      </c>
    </row>
    <row r="513" spans="1:14" ht="18" customHeight="1">
      <c r="A513" s="227"/>
      <c r="B513" s="13" t="s">
        <v>118</v>
      </c>
      <c r="C513" s="32" t="s">
        <v>541</v>
      </c>
      <c r="D513" s="159">
        <v>0</v>
      </c>
      <c r="E513" s="132">
        <v>0</v>
      </c>
      <c r="F513" s="132">
        <v>0</v>
      </c>
      <c r="G513" s="111">
        <v>0</v>
      </c>
      <c r="H513" s="145">
        <v>25</v>
      </c>
      <c r="I513" s="116">
        <v>2</v>
      </c>
      <c r="J513" s="146">
        <v>27</v>
      </c>
      <c r="K513" s="115">
        <v>123</v>
      </c>
      <c r="L513" s="116">
        <v>15</v>
      </c>
      <c r="M513" s="117">
        <v>138</v>
      </c>
      <c r="N513" s="77">
        <f t="shared" si="46"/>
        <v>27</v>
      </c>
    </row>
    <row r="514" spans="1:14" ht="18" customHeight="1">
      <c r="A514" s="227"/>
      <c r="B514" s="13" t="s">
        <v>148</v>
      </c>
      <c r="C514" s="32" t="s">
        <v>542</v>
      </c>
      <c r="D514" s="159">
        <v>0</v>
      </c>
      <c r="E514" s="132">
        <v>0</v>
      </c>
      <c r="F514" s="132">
        <v>0</v>
      </c>
      <c r="G514" s="111">
        <v>0</v>
      </c>
      <c r="H514" s="145">
        <v>0</v>
      </c>
      <c r="I514" s="116">
        <v>0</v>
      </c>
      <c r="J514" s="146">
        <v>0</v>
      </c>
      <c r="K514" s="115">
        <v>0</v>
      </c>
      <c r="L514" s="116">
        <v>0</v>
      </c>
      <c r="M514" s="117">
        <v>0</v>
      </c>
      <c r="N514" s="77">
        <f t="shared" si="46"/>
        <v>0</v>
      </c>
    </row>
    <row r="515" spans="1:14" ht="18" customHeight="1">
      <c r="A515" s="228"/>
      <c r="B515" s="36" t="s">
        <v>120</v>
      </c>
      <c r="C515" s="37" t="s">
        <v>148</v>
      </c>
      <c r="D515" s="68">
        <f>SUM(D492:D514)</f>
        <v>120</v>
      </c>
      <c r="E515" s="38">
        <f aca="true" t="shared" si="47" ref="E515:N515">SUM(E492:E514)</f>
        <v>14</v>
      </c>
      <c r="F515" s="39">
        <f t="shared" si="47"/>
        <v>12</v>
      </c>
      <c r="G515" s="38">
        <f t="shared" si="47"/>
        <v>146</v>
      </c>
      <c r="H515" s="56">
        <f t="shared" si="47"/>
        <v>37888</v>
      </c>
      <c r="I515" s="42">
        <f t="shared" si="47"/>
        <v>456</v>
      </c>
      <c r="J515" s="57">
        <f t="shared" si="47"/>
        <v>38344</v>
      </c>
      <c r="K515" s="41">
        <f t="shared" si="47"/>
        <v>59999</v>
      </c>
      <c r="L515" s="38">
        <f t="shared" si="47"/>
        <v>1148</v>
      </c>
      <c r="M515" s="43">
        <f t="shared" si="47"/>
        <v>61147</v>
      </c>
      <c r="N515" s="101">
        <f t="shared" si="47"/>
        <v>38490</v>
      </c>
    </row>
    <row r="516" spans="1:14" s="27" customFormat="1" ht="18" customHeight="1">
      <c r="A516" s="24" t="s">
        <v>148</v>
      </c>
      <c r="B516" s="22"/>
      <c r="C516" s="22"/>
      <c r="D516" s="31"/>
      <c r="E516" s="31"/>
      <c r="F516" s="91"/>
      <c r="G516" s="31"/>
      <c r="H516" s="91"/>
      <c r="I516" s="92"/>
      <c r="J516" s="91"/>
      <c r="K516" s="31"/>
      <c r="L516" s="31"/>
      <c r="M516" s="31"/>
      <c r="N516" s="93"/>
    </row>
    <row r="517" spans="1:14" s="27" customFormat="1" ht="18" customHeight="1">
      <c r="A517" s="24" t="s">
        <v>148</v>
      </c>
      <c r="B517" s="22"/>
      <c r="C517" s="22"/>
      <c r="D517" s="31"/>
      <c r="E517" s="31"/>
      <c r="F517" s="91"/>
      <c r="G517" s="31"/>
      <c r="H517" s="91"/>
      <c r="I517" s="92"/>
      <c r="J517" s="91"/>
      <c r="K517" s="31"/>
      <c r="L517" s="31"/>
      <c r="M517" s="31"/>
      <c r="N517" s="93"/>
    </row>
    <row r="518" spans="1:14" s="27" customFormat="1" ht="18" customHeight="1">
      <c r="A518" s="24" t="s">
        <v>148</v>
      </c>
      <c r="B518" s="22"/>
      <c r="C518" s="22"/>
      <c r="D518" s="31"/>
      <c r="E518" s="31"/>
      <c r="F518" s="91"/>
      <c r="G518" s="31"/>
      <c r="H518" s="91"/>
      <c r="I518" s="92"/>
      <c r="J518" s="91"/>
      <c r="K518" s="31"/>
      <c r="L518" s="31"/>
      <c r="M518" s="31"/>
      <c r="N518" s="93"/>
    </row>
    <row r="519" spans="1:14" s="27" customFormat="1" ht="18" customHeight="1">
      <c r="A519" s="24" t="s">
        <v>148</v>
      </c>
      <c r="B519" s="22"/>
      <c r="C519" s="22"/>
      <c r="D519" s="31"/>
      <c r="E519" s="31"/>
      <c r="F519" s="91"/>
      <c r="G519" s="31"/>
      <c r="H519" s="91"/>
      <c r="I519" s="92"/>
      <c r="J519" s="91"/>
      <c r="K519" s="31"/>
      <c r="L519" s="31"/>
      <c r="M519" s="31"/>
      <c r="N519" s="93"/>
    </row>
    <row r="520" spans="1:14" s="27" customFormat="1" ht="18" customHeight="1">
      <c r="A520" s="24" t="s">
        <v>148</v>
      </c>
      <c r="B520" s="22"/>
      <c r="C520" s="22"/>
      <c r="D520" s="31"/>
      <c r="E520" s="31"/>
      <c r="F520" s="91"/>
      <c r="G520" s="31"/>
      <c r="H520" s="91"/>
      <c r="I520" s="92"/>
      <c r="J520" s="91"/>
      <c r="K520" s="31"/>
      <c r="L520" s="31"/>
      <c r="M520" s="31"/>
      <c r="N520" s="93"/>
    </row>
    <row r="521" spans="1:14" s="27" customFormat="1" ht="18" customHeight="1">
      <c r="A521" s="24" t="s">
        <v>148</v>
      </c>
      <c r="B521" s="22"/>
      <c r="C521" s="22"/>
      <c r="D521" s="31"/>
      <c r="E521" s="31"/>
      <c r="F521" s="91"/>
      <c r="G521" s="31"/>
      <c r="H521" s="91"/>
      <c r="I521" s="92"/>
      <c r="J521" s="91"/>
      <c r="K521" s="31"/>
      <c r="L521" s="31"/>
      <c r="M521" s="31"/>
      <c r="N521" s="93"/>
    </row>
    <row r="522" spans="1:14" s="27" customFormat="1" ht="18" customHeight="1">
      <c r="A522" s="24" t="s">
        <v>148</v>
      </c>
      <c r="B522" s="22"/>
      <c r="C522" s="22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  <c r="N522" s="103"/>
    </row>
    <row r="523" spans="1:14" ht="9" customHeight="1">
      <c r="A523" s="16" t="s">
        <v>148</v>
      </c>
      <c r="B523" s="16"/>
      <c r="C523" s="16"/>
      <c r="D523" s="89"/>
      <c r="E523" s="89"/>
      <c r="F523" s="89"/>
      <c r="G523" s="89"/>
      <c r="H523" s="89"/>
      <c r="I523" s="89"/>
      <c r="J523" s="89"/>
      <c r="K523" s="89"/>
      <c r="L523" s="89"/>
      <c r="M523" s="89"/>
      <c r="N523" s="90"/>
    </row>
    <row r="524" spans="1:14" ht="31.5" customHeight="1">
      <c r="A524" s="218" t="s">
        <v>5</v>
      </c>
      <c r="B524" s="219"/>
      <c r="C524" s="220"/>
      <c r="D524" s="212" t="s">
        <v>203</v>
      </c>
      <c r="E524" s="213"/>
      <c r="F524" s="213"/>
      <c r="G524" s="214"/>
      <c r="H524" s="209" t="s">
        <v>204</v>
      </c>
      <c r="I524" s="210"/>
      <c r="J524" s="211"/>
      <c r="K524" s="209" t="s">
        <v>205</v>
      </c>
      <c r="L524" s="210"/>
      <c r="M524" s="211"/>
      <c r="N524" s="2" t="s">
        <v>206</v>
      </c>
    </row>
    <row r="525" spans="1:14" ht="32.25" customHeight="1">
      <c r="A525" s="221"/>
      <c r="B525" s="222"/>
      <c r="C525" s="223"/>
      <c r="D525" s="4" t="s">
        <v>207</v>
      </c>
      <c r="E525" s="10" t="s">
        <v>208</v>
      </c>
      <c r="F525" s="10" t="s">
        <v>209</v>
      </c>
      <c r="G525" s="9" t="s">
        <v>210</v>
      </c>
      <c r="H525" s="11" t="s">
        <v>207</v>
      </c>
      <c r="I525" s="10" t="s">
        <v>208</v>
      </c>
      <c r="J525" s="8" t="s">
        <v>210</v>
      </c>
      <c r="K525" s="11" t="s">
        <v>207</v>
      </c>
      <c r="L525" s="10" t="s">
        <v>208</v>
      </c>
      <c r="M525" s="8" t="s">
        <v>210</v>
      </c>
      <c r="N525" s="3" t="s">
        <v>210</v>
      </c>
    </row>
    <row r="526" spans="1:14" ht="18" customHeight="1">
      <c r="A526" s="224" t="s">
        <v>189</v>
      </c>
      <c r="B526" s="45" t="s">
        <v>118</v>
      </c>
      <c r="C526" s="32" t="s">
        <v>543</v>
      </c>
      <c r="D526" s="159">
        <v>55</v>
      </c>
      <c r="E526" s="132">
        <v>5</v>
      </c>
      <c r="F526" s="132">
        <v>0</v>
      </c>
      <c r="G526" s="111">
        <v>60</v>
      </c>
      <c r="H526" s="145">
        <v>6917</v>
      </c>
      <c r="I526" s="116">
        <v>80</v>
      </c>
      <c r="J526" s="146">
        <v>6997</v>
      </c>
      <c r="K526" s="115">
        <v>9283</v>
      </c>
      <c r="L526" s="116">
        <v>204</v>
      </c>
      <c r="M526" s="117">
        <v>9487</v>
      </c>
      <c r="N526" s="77">
        <f aca="true" t="shared" si="48" ref="N526:N537">SUM(G526,J526)</f>
        <v>7057</v>
      </c>
    </row>
    <row r="527" spans="1:14" ht="18" customHeight="1">
      <c r="A527" s="225"/>
      <c r="B527" s="13" t="s">
        <v>118</v>
      </c>
      <c r="C527" s="32" t="s">
        <v>544</v>
      </c>
      <c r="D527" s="159">
        <v>45</v>
      </c>
      <c r="E527" s="132">
        <v>7</v>
      </c>
      <c r="F527" s="132">
        <v>0</v>
      </c>
      <c r="G527" s="111">
        <v>52</v>
      </c>
      <c r="H527" s="145">
        <v>4097</v>
      </c>
      <c r="I527" s="116">
        <v>102</v>
      </c>
      <c r="J527" s="146">
        <v>4199</v>
      </c>
      <c r="K527" s="115">
        <v>6224</v>
      </c>
      <c r="L527" s="116">
        <v>146</v>
      </c>
      <c r="M527" s="117">
        <v>6370</v>
      </c>
      <c r="N527" s="77">
        <f t="shared" si="48"/>
        <v>4251</v>
      </c>
    </row>
    <row r="528" spans="1:14" ht="18" customHeight="1">
      <c r="A528" s="225"/>
      <c r="B528" s="13" t="s">
        <v>118</v>
      </c>
      <c r="C528" s="32" t="s">
        <v>545</v>
      </c>
      <c r="D528" s="159">
        <v>11</v>
      </c>
      <c r="E528" s="132">
        <v>1</v>
      </c>
      <c r="F528" s="132">
        <v>0</v>
      </c>
      <c r="G528" s="111">
        <v>12</v>
      </c>
      <c r="H528" s="145">
        <v>53</v>
      </c>
      <c r="I528" s="116">
        <v>0</v>
      </c>
      <c r="J528" s="146">
        <v>53</v>
      </c>
      <c r="K528" s="115">
        <v>72</v>
      </c>
      <c r="L528" s="116">
        <v>0</v>
      </c>
      <c r="M528" s="117">
        <v>72</v>
      </c>
      <c r="N528" s="77">
        <f t="shared" si="48"/>
        <v>65</v>
      </c>
    </row>
    <row r="529" spans="1:14" ht="18" customHeight="1">
      <c r="A529" s="225"/>
      <c r="B529" s="13" t="s">
        <v>118</v>
      </c>
      <c r="C529" s="32" t="s">
        <v>546</v>
      </c>
      <c r="D529" s="159">
        <v>185</v>
      </c>
      <c r="E529" s="132">
        <v>41</v>
      </c>
      <c r="F529" s="132">
        <v>0</v>
      </c>
      <c r="G529" s="111">
        <v>226</v>
      </c>
      <c r="H529" s="145">
        <v>9435</v>
      </c>
      <c r="I529" s="116">
        <v>0</v>
      </c>
      <c r="J529" s="146">
        <v>9435</v>
      </c>
      <c r="K529" s="115">
        <v>11049</v>
      </c>
      <c r="L529" s="116">
        <v>40</v>
      </c>
      <c r="M529" s="117">
        <v>11089</v>
      </c>
      <c r="N529" s="77">
        <f t="shared" si="48"/>
        <v>9661</v>
      </c>
    </row>
    <row r="530" spans="1:14" ht="18" customHeight="1">
      <c r="A530" s="225"/>
      <c r="B530" s="13" t="s">
        <v>118</v>
      </c>
      <c r="C530" s="32" t="s">
        <v>547</v>
      </c>
      <c r="D530" s="159">
        <v>3</v>
      </c>
      <c r="E530" s="132">
        <v>5</v>
      </c>
      <c r="F530" s="132">
        <v>0</v>
      </c>
      <c r="G530" s="111">
        <v>8</v>
      </c>
      <c r="H530" s="145">
        <v>0</v>
      </c>
      <c r="I530" s="116">
        <v>0</v>
      </c>
      <c r="J530" s="146">
        <v>0</v>
      </c>
      <c r="K530" s="115">
        <v>0</v>
      </c>
      <c r="L530" s="116">
        <v>0</v>
      </c>
      <c r="M530" s="117">
        <v>0</v>
      </c>
      <c r="N530" s="77">
        <f t="shared" si="48"/>
        <v>8</v>
      </c>
    </row>
    <row r="531" spans="1:14" ht="18" customHeight="1">
      <c r="A531" s="225"/>
      <c r="B531" s="14" t="s">
        <v>118</v>
      </c>
      <c r="C531" s="33" t="s">
        <v>548</v>
      </c>
      <c r="D531" s="160">
        <v>30</v>
      </c>
      <c r="E531" s="134">
        <v>7</v>
      </c>
      <c r="F531" s="134">
        <v>0</v>
      </c>
      <c r="G531" s="118">
        <v>37</v>
      </c>
      <c r="H531" s="143">
        <v>1790</v>
      </c>
      <c r="I531" s="122">
        <v>23</v>
      </c>
      <c r="J531" s="144">
        <v>1813</v>
      </c>
      <c r="K531" s="121">
        <v>2433</v>
      </c>
      <c r="L531" s="122">
        <v>68</v>
      </c>
      <c r="M531" s="123">
        <v>2501</v>
      </c>
      <c r="N531" s="124">
        <f t="shared" si="48"/>
        <v>1850</v>
      </c>
    </row>
    <row r="532" spans="1:14" ht="18" customHeight="1">
      <c r="A532" s="225"/>
      <c r="B532" s="13" t="s">
        <v>118</v>
      </c>
      <c r="C532" s="32" t="s">
        <v>549</v>
      </c>
      <c r="D532" s="159">
        <v>36</v>
      </c>
      <c r="E532" s="132">
        <v>7</v>
      </c>
      <c r="F532" s="132">
        <v>0</v>
      </c>
      <c r="G532" s="111">
        <v>43</v>
      </c>
      <c r="H532" s="145">
        <v>2140</v>
      </c>
      <c r="I532" s="116">
        <v>17</v>
      </c>
      <c r="J532" s="146">
        <v>2157</v>
      </c>
      <c r="K532" s="115">
        <v>2744</v>
      </c>
      <c r="L532" s="116">
        <v>24</v>
      </c>
      <c r="M532" s="117">
        <v>2768</v>
      </c>
      <c r="N532" s="77">
        <f t="shared" si="48"/>
        <v>2200</v>
      </c>
    </row>
    <row r="533" spans="1:14" ht="18" customHeight="1">
      <c r="A533" s="225"/>
      <c r="B533" s="13" t="s">
        <v>118</v>
      </c>
      <c r="C533" s="32" t="s">
        <v>550</v>
      </c>
      <c r="D533" s="159">
        <v>38</v>
      </c>
      <c r="E533" s="132">
        <v>1</v>
      </c>
      <c r="F533" s="132">
        <v>0</v>
      </c>
      <c r="G533" s="111">
        <v>39</v>
      </c>
      <c r="H533" s="145">
        <v>1737</v>
      </c>
      <c r="I533" s="116">
        <v>9</v>
      </c>
      <c r="J533" s="146">
        <v>1746</v>
      </c>
      <c r="K533" s="115">
        <v>2985</v>
      </c>
      <c r="L533" s="116">
        <v>58</v>
      </c>
      <c r="M533" s="117">
        <v>3043</v>
      </c>
      <c r="N533" s="77">
        <f t="shared" si="48"/>
        <v>1785</v>
      </c>
    </row>
    <row r="534" spans="1:14" ht="18" customHeight="1">
      <c r="A534" s="225"/>
      <c r="B534" s="13" t="s">
        <v>118</v>
      </c>
      <c r="C534" s="32" t="s">
        <v>551</v>
      </c>
      <c r="D534" s="159">
        <v>101</v>
      </c>
      <c r="E534" s="132">
        <v>8</v>
      </c>
      <c r="F534" s="132">
        <v>0</v>
      </c>
      <c r="G534" s="111">
        <v>109</v>
      </c>
      <c r="H534" s="145">
        <v>886</v>
      </c>
      <c r="I534" s="116">
        <v>0</v>
      </c>
      <c r="J534" s="146">
        <v>886</v>
      </c>
      <c r="K534" s="115">
        <v>967</v>
      </c>
      <c r="L534" s="116">
        <v>0</v>
      </c>
      <c r="M534" s="117">
        <v>967</v>
      </c>
      <c r="N534" s="77">
        <f t="shared" si="48"/>
        <v>995</v>
      </c>
    </row>
    <row r="535" spans="1:14" ht="18" customHeight="1">
      <c r="A535" s="225"/>
      <c r="B535" s="15" t="s">
        <v>118</v>
      </c>
      <c r="C535" s="34" t="s">
        <v>552</v>
      </c>
      <c r="D535" s="161">
        <v>114</v>
      </c>
      <c r="E535" s="135">
        <v>10</v>
      </c>
      <c r="F535" s="135">
        <v>0</v>
      </c>
      <c r="G535" s="125">
        <v>124</v>
      </c>
      <c r="H535" s="141">
        <v>1287</v>
      </c>
      <c r="I535" s="129">
        <v>0</v>
      </c>
      <c r="J535" s="142">
        <v>1287</v>
      </c>
      <c r="K535" s="128">
        <v>1616</v>
      </c>
      <c r="L535" s="129">
        <v>0</v>
      </c>
      <c r="M535" s="130">
        <v>1616</v>
      </c>
      <c r="N535" s="131">
        <f t="shared" si="48"/>
        <v>1411</v>
      </c>
    </row>
    <row r="536" spans="1:14" ht="18" customHeight="1">
      <c r="A536" s="225"/>
      <c r="B536" s="13" t="s">
        <v>118</v>
      </c>
      <c r="C536" s="32" t="s">
        <v>553</v>
      </c>
      <c r="D536" s="159">
        <v>8</v>
      </c>
      <c r="E536" s="132">
        <v>0</v>
      </c>
      <c r="F536" s="132">
        <v>0</v>
      </c>
      <c r="G536" s="111">
        <v>8</v>
      </c>
      <c r="H536" s="145">
        <v>1584</v>
      </c>
      <c r="I536" s="116">
        <v>0</v>
      </c>
      <c r="J536" s="146">
        <v>1584</v>
      </c>
      <c r="K536" s="115">
        <v>1688</v>
      </c>
      <c r="L536" s="116">
        <v>0</v>
      </c>
      <c r="M536" s="117">
        <v>1688</v>
      </c>
      <c r="N536" s="77">
        <f t="shared" si="48"/>
        <v>1592</v>
      </c>
    </row>
    <row r="537" spans="1:14" ht="18" customHeight="1">
      <c r="A537" s="225"/>
      <c r="B537" s="13" t="s">
        <v>118</v>
      </c>
      <c r="C537" s="32" t="s">
        <v>554</v>
      </c>
      <c r="D537" s="159">
        <v>6</v>
      </c>
      <c r="E537" s="132">
        <v>2</v>
      </c>
      <c r="F537" s="132">
        <v>0</v>
      </c>
      <c r="G537" s="111">
        <v>8</v>
      </c>
      <c r="H537" s="145">
        <v>67</v>
      </c>
      <c r="I537" s="116">
        <v>0</v>
      </c>
      <c r="J537" s="146">
        <v>67</v>
      </c>
      <c r="K537" s="115">
        <v>470</v>
      </c>
      <c r="L537" s="116">
        <v>0</v>
      </c>
      <c r="M537" s="117">
        <v>470</v>
      </c>
      <c r="N537" s="77">
        <f t="shared" si="48"/>
        <v>75</v>
      </c>
    </row>
    <row r="538" spans="1:14" ht="18" customHeight="1">
      <c r="A538" s="226"/>
      <c r="B538" s="36" t="s">
        <v>120</v>
      </c>
      <c r="C538" s="37" t="s">
        <v>148</v>
      </c>
      <c r="D538" s="40">
        <f>SUM(D526:D537)</f>
        <v>632</v>
      </c>
      <c r="E538" s="38">
        <f aca="true" t="shared" si="49" ref="E538:N538">SUM(E526:E537)</f>
        <v>94</v>
      </c>
      <c r="F538" s="39">
        <f t="shared" si="49"/>
        <v>0</v>
      </c>
      <c r="G538" s="38">
        <f t="shared" si="49"/>
        <v>726</v>
      </c>
      <c r="H538" s="56">
        <f t="shared" si="49"/>
        <v>29993</v>
      </c>
      <c r="I538" s="42">
        <f t="shared" si="49"/>
        <v>231</v>
      </c>
      <c r="J538" s="57">
        <f t="shared" si="49"/>
        <v>30224</v>
      </c>
      <c r="K538" s="41">
        <f t="shared" si="49"/>
        <v>39531</v>
      </c>
      <c r="L538" s="38">
        <f t="shared" si="49"/>
        <v>540</v>
      </c>
      <c r="M538" s="43">
        <f t="shared" si="49"/>
        <v>40071</v>
      </c>
      <c r="N538" s="44">
        <f t="shared" si="49"/>
        <v>30950</v>
      </c>
    </row>
    <row r="539" spans="1:14" ht="18" customHeight="1">
      <c r="A539" s="224" t="s">
        <v>31</v>
      </c>
      <c r="B539" s="49" t="s">
        <v>118</v>
      </c>
      <c r="C539" s="46" t="s">
        <v>555</v>
      </c>
      <c r="D539" s="155">
        <v>84</v>
      </c>
      <c r="E539" s="136">
        <v>5</v>
      </c>
      <c r="F539" s="136">
        <v>0</v>
      </c>
      <c r="G539" s="156">
        <v>89</v>
      </c>
      <c r="H539" s="157">
        <v>2963</v>
      </c>
      <c r="I539" s="139">
        <v>27</v>
      </c>
      <c r="J539" s="158">
        <v>2990</v>
      </c>
      <c r="K539" s="138">
        <v>4343</v>
      </c>
      <c r="L539" s="139">
        <v>49</v>
      </c>
      <c r="M539" s="133">
        <v>4392</v>
      </c>
      <c r="N539" s="140">
        <f aca="true" t="shared" si="50" ref="N539:N550">SUM(G539,J539)</f>
        <v>3079</v>
      </c>
    </row>
    <row r="540" spans="1:14" ht="18" customHeight="1">
      <c r="A540" s="227"/>
      <c r="B540" s="45" t="s">
        <v>118</v>
      </c>
      <c r="C540" s="32" t="s">
        <v>556</v>
      </c>
      <c r="D540" s="159">
        <v>50</v>
      </c>
      <c r="E540" s="132">
        <v>5</v>
      </c>
      <c r="F540" s="132">
        <v>0</v>
      </c>
      <c r="G540" s="111">
        <v>55</v>
      </c>
      <c r="H540" s="145">
        <v>5594</v>
      </c>
      <c r="I540" s="116">
        <v>74</v>
      </c>
      <c r="J540" s="146">
        <v>5668</v>
      </c>
      <c r="K540" s="115">
        <v>8655</v>
      </c>
      <c r="L540" s="116">
        <v>100</v>
      </c>
      <c r="M540" s="117">
        <v>8755</v>
      </c>
      <c r="N540" s="77">
        <f t="shared" si="50"/>
        <v>5723</v>
      </c>
    </row>
    <row r="541" spans="1:14" ht="18" customHeight="1">
      <c r="A541" s="227"/>
      <c r="B541" s="45" t="s">
        <v>118</v>
      </c>
      <c r="C541" s="32" t="s">
        <v>557</v>
      </c>
      <c r="D541" s="159">
        <v>0</v>
      </c>
      <c r="E541" s="132">
        <v>0</v>
      </c>
      <c r="F541" s="132">
        <v>0</v>
      </c>
      <c r="G541" s="111">
        <v>0</v>
      </c>
      <c r="H541" s="145">
        <v>305</v>
      </c>
      <c r="I541" s="116">
        <v>3</v>
      </c>
      <c r="J541" s="146">
        <v>308</v>
      </c>
      <c r="K541" s="115">
        <v>1200</v>
      </c>
      <c r="L541" s="116">
        <v>4</v>
      </c>
      <c r="M541" s="117">
        <v>1204</v>
      </c>
      <c r="N541" s="77">
        <f t="shared" si="50"/>
        <v>308</v>
      </c>
    </row>
    <row r="542" spans="1:14" ht="18" customHeight="1">
      <c r="A542" s="227"/>
      <c r="B542" s="45" t="s">
        <v>118</v>
      </c>
      <c r="C542" s="32" t="s">
        <v>558</v>
      </c>
      <c r="D542" s="159">
        <v>7</v>
      </c>
      <c r="E542" s="132">
        <v>0</v>
      </c>
      <c r="F542" s="132">
        <v>0</v>
      </c>
      <c r="G542" s="111">
        <v>7</v>
      </c>
      <c r="H542" s="145">
        <v>5878</v>
      </c>
      <c r="I542" s="116">
        <v>20</v>
      </c>
      <c r="J542" s="146">
        <v>5898</v>
      </c>
      <c r="K542" s="115">
        <v>7700</v>
      </c>
      <c r="L542" s="116">
        <v>47</v>
      </c>
      <c r="M542" s="117">
        <v>7747</v>
      </c>
      <c r="N542" s="77">
        <f t="shared" si="50"/>
        <v>5905</v>
      </c>
    </row>
    <row r="543" spans="1:14" ht="18" customHeight="1">
      <c r="A543" s="227"/>
      <c r="B543" s="45" t="s">
        <v>118</v>
      </c>
      <c r="C543" s="32" t="s">
        <v>559</v>
      </c>
      <c r="D543" s="159">
        <v>54</v>
      </c>
      <c r="E543" s="132">
        <v>5</v>
      </c>
      <c r="F543" s="132">
        <v>0</v>
      </c>
      <c r="G543" s="111">
        <v>59</v>
      </c>
      <c r="H543" s="145">
        <v>4349</v>
      </c>
      <c r="I543" s="116">
        <v>49</v>
      </c>
      <c r="J543" s="146">
        <v>4398</v>
      </c>
      <c r="K543" s="115">
        <v>6150</v>
      </c>
      <c r="L543" s="116">
        <v>98</v>
      </c>
      <c r="M543" s="117">
        <v>6248</v>
      </c>
      <c r="N543" s="77">
        <f t="shared" si="50"/>
        <v>4457</v>
      </c>
    </row>
    <row r="544" spans="1:14" ht="18" customHeight="1">
      <c r="A544" s="227"/>
      <c r="B544" s="50" t="s">
        <v>118</v>
      </c>
      <c r="C544" s="33" t="s">
        <v>560</v>
      </c>
      <c r="D544" s="160">
        <v>2</v>
      </c>
      <c r="E544" s="134">
        <v>1</v>
      </c>
      <c r="F544" s="134">
        <v>0</v>
      </c>
      <c r="G544" s="118">
        <v>3</v>
      </c>
      <c r="H544" s="143">
        <v>2763</v>
      </c>
      <c r="I544" s="122">
        <v>19</v>
      </c>
      <c r="J544" s="144">
        <v>2782</v>
      </c>
      <c r="K544" s="121">
        <v>3900</v>
      </c>
      <c r="L544" s="122">
        <v>25</v>
      </c>
      <c r="M544" s="123">
        <v>3925</v>
      </c>
      <c r="N544" s="124">
        <f t="shared" si="50"/>
        <v>2785</v>
      </c>
    </row>
    <row r="545" spans="1:14" ht="18" customHeight="1">
      <c r="A545" s="227"/>
      <c r="B545" s="45" t="s">
        <v>118</v>
      </c>
      <c r="C545" s="32" t="s">
        <v>561</v>
      </c>
      <c r="D545" s="159">
        <v>11</v>
      </c>
      <c r="E545" s="132">
        <v>0</v>
      </c>
      <c r="F545" s="132">
        <v>0</v>
      </c>
      <c r="G545" s="111">
        <v>11</v>
      </c>
      <c r="H545" s="145">
        <v>3478</v>
      </c>
      <c r="I545" s="116">
        <v>34</v>
      </c>
      <c r="J545" s="146">
        <v>3512</v>
      </c>
      <c r="K545" s="115">
        <v>4636</v>
      </c>
      <c r="L545" s="116">
        <v>46</v>
      </c>
      <c r="M545" s="117">
        <v>4682</v>
      </c>
      <c r="N545" s="77">
        <f t="shared" si="50"/>
        <v>3523</v>
      </c>
    </row>
    <row r="546" spans="1:14" ht="18" customHeight="1">
      <c r="A546" s="227"/>
      <c r="B546" s="45" t="s">
        <v>118</v>
      </c>
      <c r="C546" s="32" t="s">
        <v>562</v>
      </c>
      <c r="D546" s="159">
        <v>2</v>
      </c>
      <c r="E546" s="132">
        <v>1</v>
      </c>
      <c r="F546" s="132">
        <v>0</v>
      </c>
      <c r="G546" s="111">
        <v>3</v>
      </c>
      <c r="H546" s="145">
        <v>2985</v>
      </c>
      <c r="I546" s="116">
        <v>24</v>
      </c>
      <c r="J546" s="146">
        <v>3009</v>
      </c>
      <c r="K546" s="115">
        <v>4000</v>
      </c>
      <c r="L546" s="116">
        <v>47</v>
      </c>
      <c r="M546" s="117">
        <v>4047</v>
      </c>
      <c r="N546" s="77">
        <f t="shared" si="50"/>
        <v>3012</v>
      </c>
    </row>
    <row r="547" spans="1:14" ht="18" customHeight="1">
      <c r="A547" s="227"/>
      <c r="B547" s="45" t="s">
        <v>118</v>
      </c>
      <c r="C547" s="32" t="s">
        <v>563</v>
      </c>
      <c r="D547" s="159">
        <v>14</v>
      </c>
      <c r="E547" s="132">
        <v>4</v>
      </c>
      <c r="F547" s="132">
        <v>0</v>
      </c>
      <c r="G547" s="111">
        <v>18</v>
      </c>
      <c r="H547" s="145">
        <v>6815</v>
      </c>
      <c r="I547" s="116">
        <v>86</v>
      </c>
      <c r="J547" s="146">
        <v>6901</v>
      </c>
      <c r="K547" s="115">
        <v>9800</v>
      </c>
      <c r="L547" s="116">
        <v>89</v>
      </c>
      <c r="M547" s="117">
        <v>9889</v>
      </c>
      <c r="N547" s="77">
        <f t="shared" si="50"/>
        <v>6919</v>
      </c>
    </row>
    <row r="548" spans="1:14" ht="18" customHeight="1">
      <c r="A548" s="227"/>
      <c r="B548" s="51" t="s">
        <v>118</v>
      </c>
      <c r="C548" s="34" t="s">
        <v>564</v>
      </c>
      <c r="D548" s="161">
        <v>0</v>
      </c>
      <c r="E548" s="135">
        <v>0</v>
      </c>
      <c r="F548" s="135">
        <v>0</v>
      </c>
      <c r="G548" s="125">
        <v>0</v>
      </c>
      <c r="H548" s="141">
        <v>1966</v>
      </c>
      <c r="I548" s="129">
        <v>8</v>
      </c>
      <c r="J548" s="142">
        <v>1974</v>
      </c>
      <c r="K548" s="128">
        <v>3170</v>
      </c>
      <c r="L548" s="129">
        <v>11</v>
      </c>
      <c r="M548" s="130">
        <v>3181</v>
      </c>
      <c r="N548" s="131">
        <f t="shared" si="50"/>
        <v>1974</v>
      </c>
    </row>
    <row r="549" spans="1:14" ht="18" customHeight="1">
      <c r="A549" s="227"/>
      <c r="B549" s="66" t="s">
        <v>118</v>
      </c>
      <c r="C549" s="32" t="s">
        <v>565</v>
      </c>
      <c r="D549" s="159">
        <v>18</v>
      </c>
      <c r="E549" s="132">
        <v>0</v>
      </c>
      <c r="F549" s="132">
        <v>0</v>
      </c>
      <c r="G549" s="111">
        <v>18</v>
      </c>
      <c r="H549" s="145">
        <v>802</v>
      </c>
      <c r="I549" s="116">
        <v>3</v>
      </c>
      <c r="J549" s="146">
        <v>805</v>
      </c>
      <c r="K549" s="115">
        <v>1723</v>
      </c>
      <c r="L549" s="116">
        <v>4</v>
      </c>
      <c r="M549" s="117">
        <v>1727</v>
      </c>
      <c r="N549" s="77">
        <f t="shared" si="50"/>
        <v>823</v>
      </c>
    </row>
    <row r="550" spans="1:14" ht="18" customHeight="1">
      <c r="A550" s="227"/>
      <c r="B550" s="66" t="s">
        <v>148</v>
      </c>
      <c r="C550" s="32" t="s">
        <v>566</v>
      </c>
      <c r="D550" s="159">
        <v>2</v>
      </c>
      <c r="E550" s="132">
        <v>0</v>
      </c>
      <c r="F550" s="132">
        <v>0</v>
      </c>
      <c r="G550" s="111">
        <v>2</v>
      </c>
      <c r="H550" s="145">
        <v>0</v>
      </c>
      <c r="I550" s="116">
        <v>0</v>
      </c>
      <c r="J550" s="146">
        <v>0</v>
      </c>
      <c r="K550" s="115">
        <v>0</v>
      </c>
      <c r="L550" s="116">
        <v>0</v>
      </c>
      <c r="M550" s="117">
        <v>0</v>
      </c>
      <c r="N550" s="77">
        <f t="shared" si="50"/>
        <v>2</v>
      </c>
    </row>
    <row r="551" spans="1:14" ht="18" customHeight="1">
      <c r="A551" s="228"/>
      <c r="B551" s="36" t="s">
        <v>120</v>
      </c>
      <c r="C551" s="37" t="s">
        <v>148</v>
      </c>
      <c r="D551" s="40">
        <f>SUM(D539:D550)</f>
        <v>244</v>
      </c>
      <c r="E551" s="38">
        <f aca="true" t="shared" si="51" ref="E551:N551">SUM(E539:E550)</f>
        <v>21</v>
      </c>
      <c r="F551" s="39">
        <f t="shared" si="51"/>
        <v>0</v>
      </c>
      <c r="G551" s="38">
        <f t="shared" si="51"/>
        <v>265</v>
      </c>
      <c r="H551" s="56">
        <f t="shared" si="51"/>
        <v>37898</v>
      </c>
      <c r="I551" s="42">
        <f t="shared" si="51"/>
        <v>347</v>
      </c>
      <c r="J551" s="57">
        <f t="shared" si="51"/>
        <v>38245</v>
      </c>
      <c r="K551" s="41">
        <f t="shared" si="51"/>
        <v>55277</v>
      </c>
      <c r="L551" s="38">
        <f t="shared" si="51"/>
        <v>520</v>
      </c>
      <c r="M551" s="43">
        <f t="shared" si="51"/>
        <v>55797</v>
      </c>
      <c r="N551" s="44">
        <f t="shared" si="51"/>
        <v>38510</v>
      </c>
    </row>
    <row r="552" spans="1:14" ht="28.5" customHeight="1">
      <c r="A552" s="97" t="s">
        <v>148</v>
      </c>
      <c r="B552" s="97"/>
      <c r="C552" s="97"/>
      <c r="D552" s="97"/>
      <c r="E552" s="97"/>
      <c r="F552" s="97"/>
      <c r="G552" s="97"/>
      <c r="H552" s="97"/>
      <c r="I552" s="97"/>
      <c r="J552" s="97"/>
      <c r="K552" s="97"/>
      <c r="L552" s="97"/>
      <c r="M552" s="97"/>
      <c r="N552" s="97"/>
    </row>
    <row r="553" spans="1:14" ht="24" customHeight="1" thickBot="1">
      <c r="A553" s="94" t="s">
        <v>8</v>
      </c>
      <c r="B553" s="94"/>
      <c r="C553" s="94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</row>
    <row r="554" spans="1:14" ht="31.5" customHeight="1" thickTop="1">
      <c r="A554" s="218" t="s">
        <v>5</v>
      </c>
      <c r="B554" s="219"/>
      <c r="C554" s="220"/>
      <c r="D554" s="212" t="s">
        <v>203</v>
      </c>
      <c r="E554" s="213"/>
      <c r="F554" s="213"/>
      <c r="G554" s="214"/>
      <c r="H554" s="209" t="s">
        <v>204</v>
      </c>
      <c r="I554" s="210"/>
      <c r="J554" s="211"/>
      <c r="K554" s="209" t="s">
        <v>205</v>
      </c>
      <c r="L554" s="210"/>
      <c r="M554" s="211"/>
      <c r="N554" s="2" t="s">
        <v>206</v>
      </c>
    </row>
    <row r="555" spans="1:14" ht="32.25" customHeight="1" thickBot="1">
      <c r="A555" s="221"/>
      <c r="B555" s="222"/>
      <c r="C555" s="223"/>
      <c r="D555" s="4" t="s">
        <v>207</v>
      </c>
      <c r="E555" s="10" t="s">
        <v>208</v>
      </c>
      <c r="F555" s="10" t="s">
        <v>209</v>
      </c>
      <c r="G555" s="9" t="s">
        <v>210</v>
      </c>
      <c r="H555" s="11" t="s">
        <v>207</v>
      </c>
      <c r="I555" s="10" t="s">
        <v>208</v>
      </c>
      <c r="J555" s="8" t="s">
        <v>210</v>
      </c>
      <c r="K555" s="11" t="s">
        <v>207</v>
      </c>
      <c r="L555" s="10" t="s">
        <v>208</v>
      </c>
      <c r="M555" s="8" t="s">
        <v>210</v>
      </c>
      <c r="N555" s="3" t="s">
        <v>210</v>
      </c>
    </row>
    <row r="556" spans="1:14" ht="18" customHeight="1" thickBot="1" thickTop="1">
      <c r="A556" s="236" t="s">
        <v>2</v>
      </c>
      <c r="B556" s="237"/>
      <c r="C556" s="238"/>
      <c r="D556" s="72">
        <f>SUM(D577,D595,D599,D604,D616,D631,D637,D647,D661,D665,D674,D685,D695,D700,D704,D710,D717,D723,D726,D728,D733,D740,D743,D749,D755)</f>
        <v>3135</v>
      </c>
      <c r="E556" s="73">
        <f aca="true" t="shared" si="52" ref="E556:N556">SUM(E577,E595,E599,E604,E616,E631,E637,E647,E661,E665,E674,E685,E695,E700,E704,E710,E717,E723,E726,E728,E733,E740,E743,E749,E755)</f>
        <v>223</v>
      </c>
      <c r="F556" s="73">
        <f t="shared" si="52"/>
        <v>97</v>
      </c>
      <c r="G556" s="74">
        <f t="shared" si="52"/>
        <v>3455</v>
      </c>
      <c r="H556" s="75">
        <f t="shared" si="52"/>
        <v>233614</v>
      </c>
      <c r="I556" s="73">
        <f t="shared" si="52"/>
        <v>12135</v>
      </c>
      <c r="J556" s="76">
        <f t="shared" si="52"/>
        <v>245749</v>
      </c>
      <c r="K556" s="75">
        <f t="shared" si="52"/>
        <v>350351</v>
      </c>
      <c r="L556" s="73">
        <f t="shared" si="52"/>
        <v>22784</v>
      </c>
      <c r="M556" s="76">
        <f t="shared" si="52"/>
        <v>373135</v>
      </c>
      <c r="N556" s="104">
        <f t="shared" si="52"/>
        <v>249204</v>
      </c>
    </row>
    <row r="557" spans="1:14" ht="18" customHeight="1" thickTop="1">
      <c r="A557" s="224" t="s">
        <v>190</v>
      </c>
      <c r="B557" s="45" t="s">
        <v>118</v>
      </c>
      <c r="C557" s="32" t="s">
        <v>567</v>
      </c>
      <c r="D557" s="132">
        <v>171</v>
      </c>
      <c r="E557" s="132">
        <v>31</v>
      </c>
      <c r="F557" s="132">
        <v>19</v>
      </c>
      <c r="G557" s="114">
        <v>221</v>
      </c>
      <c r="H557" s="145">
        <v>4171</v>
      </c>
      <c r="I557" s="116">
        <v>479</v>
      </c>
      <c r="J557" s="146">
        <v>4650</v>
      </c>
      <c r="K557" s="115">
        <v>7617</v>
      </c>
      <c r="L557" s="116">
        <v>1396</v>
      </c>
      <c r="M557" s="117">
        <v>9013</v>
      </c>
      <c r="N557" s="77">
        <f aca="true" t="shared" si="53" ref="N557:N576">SUM(G557,J557)</f>
        <v>4871</v>
      </c>
    </row>
    <row r="558" spans="1:14" ht="18" customHeight="1">
      <c r="A558" s="225"/>
      <c r="B558" s="13" t="s">
        <v>118</v>
      </c>
      <c r="C558" s="32" t="s">
        <v>568</v>
      </c>
      <c r="D558" s="132">
        <v>19</v>
      </c>
      <c r="E558" s="132">
        <v>0</v>
      </c>
      <c r="F558" s="132">
        <v>1</v>
      </c>
      <c r="G558" s="114">
        <v>20</v>
      </c>
      <c r="H558" s="145">
        <v>3535</v>
      </c>
      <c r="I558" s="116">
        <v>249</v>
      </c>
      <c r="J558" s="146">
        <v>3784</v>
      </c>
      <c r="K558" s="115">
        <v>5656</v>
      </c>
      <c r="L558" s="116">
        <v>607</v>
      </c>
      <c r="M558" s="117">
        <v>6263</v>
      </c>
      <c r="N558" s="77">
        <f t="shared" si="53"/>
        <v>3804</v>
      </c>
    </row>
    <row r="559" spans="1:14" ht="18" customHeight="1">
      <c r="A559" s="225"/>
      <c r="B559" s="13" t="s">
        <v>118</v>
      </c>
      <c r="C559" s="32" t="s">
        <v>569</v>
      </c>
      <c r="D559" s="132">
        <v>1</v>
      </c>
      <c r="E559" s="132">
        <v>0</v>
      </c>
      <c r="F559" s="132">
        <v>0</v>
      </c>
      <c r="G559" s="114">
        <v>1</v>
      </c>
      <c r="H559" s="145">
        <v>1367</v>
      </c>
      <c r="I559" s="116">
        <v>206</v>
      </c>
      <c r="J559" s="146">
        <v>1573</v>
      </c>
      <c r="K559" s="115">
        <v>2136</v>
      </c>
      <c r="L559" s="116">
        <v>912</v>
      </c>
      <c r="M559" s="117">
        <v>3048</v>
      </c>
      <c r="N559" s="77">
        <f t="shared" si="53"/>
        <v>1574</v>
      </c>
    </row>
    <row r="560" spans="1:14" ht="18" customHeight="1">
      <c r="A560" s="225"/>
      <c r="B560" s="13" t="s">
        <v>118</v>
      </c>
      <c r="C560" s="32" t="s">
        <v>570</v>
      </c>
      <c r="D560" s="132">
        <v>4</v>
      </c>
      <c r="E560" s="132">
        <v>3</v>
      </c>
      <c r="F560" s="132">
        <v>1</v>
      </c>
      <c r="G560" s="114">
        <v>8</v>
      </c>
      <c r="H560" s="145">
        <v>282</v>
      </c>
      <c r="I560" s="116">
        <v>47</v>
      </c>
      <c r="J560" s="146">
        <v>329</v>
      </c>
      <c r="K560" s="115">
        <v>785</v>
      </c>
      <c r="L560" s="116">
        <v>128</v>
      </c>
      <c r="M560" s="117">
        <v>913</v>
      </c>
      <c r="N560" s="77">
        <f t="shared" si="53"/>
        <v>337</v>
      </c>
    </row>
    <row r="561" spans="1:14" ht="18" customHeight="1">
      <c r="A561" s="225"/>
      <c r="B561" s="13" t="s">
        <v>118</v>
      </c>
      <c r="C561" s="32" t="s">
        <v>571</v>
      </c>
      <c r="D561" s="132">
        <v>0</v>
      </c>
      <c r="E561" s="132">
        <v>0</v>
      </c>
      <c r="F561" s="132">
        <v>0</v>
      </c>
      <c r="G561" s="114">
        <v>0</v>
      </c>
      <c r="H561" s="145">
        <v>1198</v>
      </c>
      <c r="I561" s="116">
        <v>72</v>
      </c>
      <c r="J561" s="146">
        <v>1270</v>
      </c>
      <c r="K561" s="115">
        <v>1520</v>
      </c>
      <c r="L561" s="116">
        <v>196</v>
      </c>
      <c r="M561" s="117">
        <v>1716</v>
      </c>
      <c r="N561" s="77">
        <f t="shared" si="53"/>
        <v>1270</v>
      </c>
    </row>
    <row r="562" spans="1:14" ht="18" customHeight="1">
      <c r="A562" s="225"/>
      <c r="B562" s="14" t="s">
        <v>148</v>
      </c>
      <c r="C562" s="33" t="s">
        <v>572</v>
      </c>
      <c r="D562" s="134">
        <v>138</v>
      </c>
      <c r="E562" s="134">
        <v>8</v>
      </c>
      <c r="F562" s="134">
        <v>3</v>
      </c>
      <c r="G562" s="120">
        <v>149</v>
      </c>
      <c r="H562" s="143">
        <v>411</v>
      </c>
      <c r="I562" s="122">
        <v>20</v>
      </c>
      <c r="J562" s="144">
        <v>431</v>
      </c>
      <c r="K562" s="121">
        <v>503</v>
      </c>
      <c r="L562" s="122">
        <v>0</v>
      </c>
      <c r="M562" s="123">
        <v>503</v>
      </c>
      <c r="N562" s="124">
        <f t="shared" si="53"/>
        <v>580</v>
      </c>
    </row>
    <row r="563" spans="1:15" ht="18" customHeight="1">
      <c r="A563" s="225"/>
      <c r="B563" s="13" t="s">
        <v>148</v>
      </c>
      <c r="C563" s="32" t="s">
        <v>573</v>
      </c>
      <c r="D563" s="132">
        <v>0</v>
      </c>
      <c r="E563" s="132">
        <v>0</v>
      </c>
      <c r="F563" s="132">
        <v>0</v>
      </c>
      <c r="G563" s="114">
        <v>0</v>
      </c>
      <c r="H563" s="145">
        <v>327</v>
      </c>
      <c r="I563" s="116">
        <v>23</v>
      </c>
      <c r="J563" s="146">
        <v>350</v>
      </c>
      <c r="K563" s="115">
        <v>541</v>
      </c>
      <c r="L563" s="116">
        <v>44</v>
      </c>
      <c r="M563" s="117">
        <v>585</v>
      </c>
      <c r="N563" s="77">
        <f t="shared" si="53"/>
        <v>350</v>
      </c>
      <c r="O563" s="110"/>
    </row>
    <row r="564" spans="1:14" ht="18" customHeight="1">
      <c r="A564" s="225"/>
      <c r="B564" s="13" t="s">
        <v>118</v>
      </c>
      <c r="C564" s="32" t="s">
        <v>574</v>
      </c>
      <c r="D564" s="132">
        <v>36</v>
      </c>
      <c r="E564" s="132">
        <v>10</v>
      </c>
      <c r="F564" s="132">
        <v>5</v>
      </c>
      <c r="G564" s="114">
        <v>51</v>
      </c>
      <c r="H564" s="145">
        <v>1738</v>
      </c>
      <c r="I564" s="116">
        <v>236</v>
      </c>
      <c r="J564" s="146">
        <v>1974</v>
      </c>
      <c r="K564" s="115">
        <v>2639</v>
      </c>
      <c r="L564" s="116">
        <v>400</v>
      </c>
      <c r="M564" s="117">
        <v>3039</v>
      </c>
      <c r="N564" s="77">
        <f t="shared" si="53"/>
        <v>2025</v>
      </c>
    </row>
    <row r="565" spans="1:14" ht="18" customHeight="1">
      <c r="A565" s="225"/>
      <c r="B565" s="13" t="s">
        <v>118</v>
      </c>
      <c r="C565" s="32" t="s">
        <v>575</v>
      </c>
      <c r="D565" s="132">
        <v>0</v>
      </c>
      <c r="E565" s="132">
        <v>1</v>
      </c>
      <c r="F565" s="132">
        <v>0</v>
      </c>
      <c r="G565" s="114">
        <v>1</v>
      </c>
      <c r="H565" s="145">
        <v>53</v>
      </c>
      <c r="I565" s="116">
        <v>11</v>
      </c>
      <c r="J565" s="146">
        <v>64</v>
      </c>
      <c r="K565" s="115">
        <v>122</v>
      </c>
      <c r="L565" s="116">
        <v>57</v>
      </c>
      <c r="M565" s="117">
        <v>179</v>
      </c>
      <c r="N565" s="77">
        <f t="shared" si="53"/>
        <v>65</v>
      </c>
    </row>
    <row r="566" spans="1:14" ht="18" customHeight="1">
      <c r="A566" s="225"/>
      <c r="B566" s="15" t="s">
        <v>118</v>
      </c>
      <c r="C566" s="34" t="s">
        <v>576</v>
      </c>
      <c r="D566" s="135">
        <v>5</v>
      </c>
      <c r="E566" s="135">
        <v>2</v>
      </c>
      <c r="F566" s="135">
        <v>0</v>
      </c>
      <c r="G566" s="127">
        <v>7</v>
      </c>
      <c r="H566" s="141">
        <v>426</v>
      </c>
      <c r="I566" s="129">
        <v>118</v>
      </c>
      <c r="J566" s="142">
        <v>544</v>
      </c>
      <c r="K566" s="128">
        <v>1082</v>
      </c>
      <c r="L566" s="129">
        <v>436</v>
      </c>
      <c r="M566" s="130">
        <v>1518</v>
      </c>
      <c r="N566" s="131">
        <f t="shared" si="53"/>
        <v>551</v>
      </c>
    </row>
    <row r="567" spans="1:14" ht="18" customHeight="1">
      <c r="A567" s="225"/>
      <c r="B567" s="13" t="s">
        <v>148</v>
      </c>
      <c r="C567" s="32" t="s">
        <v>577</v>
      </c>
      <c r="D567" s="132">
        <v>1</v>
      </c>
      <c r="E567" s="132">
        <v>0</v>
      </c>
      <c r="F567" s="132">
        <v>0</v>
      </c>
      <c r="G567" s="114">
        <v>1</v>
      </c>
      <c r="H567" s="145">
        <v>189</v>
      </c>
      <c r="I567" s="116">
        <v>28</v>
      </c>
      <c r="J567" s="146">
        <v>217</v>
      </c>
      <c r="K567" s="115">
        <v>210</v>
      </c>
      <c r="L567" s="116">
        <v>20</v>
      </c>
      <c r="M567" s="117">
        <v>230</v>
      </c>
      <c r="N567" s="77">
        <f t="shared" si="53"/>
        <v>218</v>
      </c>
    </row>
    <row r="568" spans="1:14" ht="18" customHeight="1">
      <c r="A568" s="225"/>
      <c r="B568" s="13" t="s">
        <v>148</v>
      </c>
      <c r="C568" s="32" t="s">
        <v>578</v>
      </c>
      <c r="D568" s="132">
        <v>0</v>
      </c>
      <c r="E568" s="132">
        <v>0</v>
      </c>
      <c r="F568" s="132">
        <v>0</v>
      </c>
      <c r="G568" s="114">
        <v>0</v>
      </c>
      <c r="H568" s="145">
        <v>110</v>
      </c>
      <c r="I568" s="116">
        <v>39</v>
      </c>
      <c r="J568" s="146">
        <v>149</v>
      </c>
      <c r="K568" s="115">
        <v>170</v>
      </c>
      <c r="L568" s="116">
        <v>92</v>
      </c>
      <c r="M568" s="117">
        <v>262</v>
      </c>
      <c r="N568" s="77">
        <f t="shared" si="53"/>
        <v>149</v>
      </c>
    </row>
    <row r="569" spans="1:14" ht="18" customHeight="1">
      <c r="A569" s="225"/>
      <c r="B569" s="13" t="s">
        <v>118</v>
      </c>
      <c r="C569" s="32" t="s">
        <v>579</v>
      </c>
      <c r="D569" s="132">
        <v>0</v>
      </c>
      <c r="E569" s="132">
        <v>0</v>
      </c>
      <c r="F569" s="132">
        <v>0</v>
      </c>
      <c r="G569" s="114">
        <v>0</v>
      </c>
      <c r="H569" s="145">
        <v>306</v>
      </c>
      <c r="I569" s="116">
        <v>88</v>
      </c>
      <c r="J569" s="146">
        <v>394</v>
      </c>
      <c r="K569" s="115">
        <v>638</v>
      </c>
      <c r="L569" s="116">
        <v>300</v>
      </c>
      <c r="M569" s="117">
        <v>938</v>
      </c>
      <c r="N569" s="77">
        <f t="shared" si="53"/>
        <v>394</v>
      </c>
    </row>
    <row r="570" spans="1:14" ht="18" customHeight="1">
      <c r="A570" s="225"/>
      <c r="B570" s="13" t="s">
        <v>148</v>
      </c>
      <c r="C570" s="32" t="s">
        <v>580</v>
      </c>
      <c r="D570" s="132">
        <v>1</v>
      </c>
      <c r="E570" s="132">
        <v>6</v>
      </c>
      <c r="F570" s="132">
        <v>2</v>
      </c>
      <c r="G570" s="114">
        <v>9</v>
      </c>
      <c r="H570" s="145">
        <v>135</v>
      </c>
      <c r="I570" s="116">
        <v>24</v>
      </c>
      <c r="J570" s="146">
        <v>159</v>
      </c>
      <c r="K570" s="115">
        <v>254</v>
      </c>
      <c r="L570" s="116">
        <v>0</v>
      </c>
      <c r="M570" s="117">
        <v>254</v>
      </c>
      <c r="N570" s="77">
        <f t="shared" si="53"/>
        <v>168</v>
      </c>
    </row>
    <row r="571" spans="1:14" ht="18" customHeight="1">
      <c r="A571" s="225"/>
      <c r="B571" s="13" t="s">
        <v>148</v>
      </c>
      <c r="C571" s="32" t="s">
        <v>581</v>
      </c>
      <c r="D571" s="132">
        <v>0</v>
      </c>
      <c r="E571" s="132">
        <v>0</v>
      </c>
      <c r="F571" s="132">
        <v>0</v>
      </c>
      <c r="G571" s="114">
        <v>0</v>
      </c>
      <c r="H571" s="145">
        <v>58</v>
      </c>
      <c r="I571" s="116">
        <v>7</v>
      </c>
      <c r="J571" s="146">
        <v>65</v>
      </c>
      <c r="K571" s="115">
        <v>74</v>
      </c>
      <c r="L571" s="116">
        <v>18</v>
      </c>
      <c r="M571" s="117">
        <v>92</v>
      </c>
      <c r="N571" s="77">
        <f t="shared" si="53"/>
        <v>65</v>
      </c>
    </row>
    <row r="572" spans="1:14" ht="18" customHeight="1">
      <c r="A572" s="225"/>
      <c r="B572" s="14" t="s">
        <v>118</v>
      </c>
      <c r="C572" s="33" t="s">
        <v>582</v>
      </c>
      <c r="D572" s="134">
        <v>8</v>
      </c>
      <c r="E572" s="134">
        <v>1</v>
      </c>
      <c r="F572" s="134">
        <v>1</v>
      </c>
      <c r="G572" s="120">
        <v>10</v>
      </c>
      <c r="H572" s="143">
        <v>1355</v>
      </c>
      <c r="I572" s="122">
        <v>123</v>
      </c>
      <c r="J572" s="144">
        <v>1478</v>
      </c>
      <c r="K572" s="121">
        <v>2008</v>
      </c>
      <c r="L572" s="122">
        <v>482</v>
      </c>
      <c r="M572" s="123">
        <v>2490</v>
      </c>
      <c r="N572" s="124">
        <f t="shared" si="53"/>
        <v>1488</v>
      </c>
    </row>
    <row r="573" spans="1:14" ht="18" customHeight="1">
      <c r="A573" s="225"/>
      <c r="B573" s="13" t="s">
        <v>118</v>
      </c>
      <c r="C573" s="32" t="s">
        <v>583</v>
      </c>
      <c r="D573" s="132">
        <v>8</v>
      </c>
      <c r="E573" s="132">
        <v>0</v>
      </c>
      <c r="F573" s="132">
        <v>2</v>
      </c>
      <c r="G573" s="114">
        <v>10</v>
      </c>
      <c r="H573" s="145">
        <v>1256</v>
      </c>
      <c r="I573" s="116">
        <v>97</v>
      </c>
      <c r="J573" s="146">
        <v>1353</v>
      </c>
      <c r="K573" s="115">
        <v>1888</v>
      </c>
      <c r="L573" s="116">
        <v>257</v>
      </c>
      <c r="M573" s="117">
        <v>2145</v>
      </c>
      <c r="N573" s="77">
        <f t="shared" si="53"/>
        <v>1363</v>
      </c>
    </row>
    <row r="574" spans="1:14" ht="18" customHeight="1">
      <c r="A574" s="225"/>
      <c r="B574" s="13" t="s">
        <v>148</v>
      </c>
      <c r="C574" s="32" t="s">
        <v>584</v>
      </c>
      <c r="D574" s="132">
        <v>1</v>
      </c>
      <c r="E574" s="132">
        <v>0</v>
      </c>
      <c r="F574" s="132">
        <v>0</v>
      </c>
      <c r="G574" s="114">
        <v>1</v>
      </c>
      <c r="H574" s="145">
        <v>117</v>
      </c>
      <c r="I574" s="116">
        <v>7</v>
      </c>
      <c r="J574" s="146">
        <v>124</v>
      </c>
      <c r="K574" s="115">
        <v>268</v>
      </c>
      <c r="L574" s="116">
        <v>0</v>
      </c>
      <c r="M574" s="117">
        <v>268</v>
      </c>
      <c r="N574" s="77">
        <f t="shared" si="53"/>
        <v>125</v>
      </c>
    </row>
    <row r="575" spans="1:14" ht="18" customHeight="1">
      <c r="A575" s="225"/>
      <c r="B575" s="13" t="s">
        <v>148</v>
      </c>
      <c r="C575" s="32" t="s">
        <v>585</v>
      </c>
      <c r="D575" s="132">
        <v>6</v>
      </c>
      <c r="E575" s="132">
        <v>0</v>
      </c>
      <c r="F575" s="132">
        <v>0</v>
      </c>
      <c r="G575" s="114">
        <v>6</v>
      </c>
      <c r="H575" s="145">
        <v>379</v>
      </c>
      <c r="I575" s="116">
        <v>16</v>
      </c>
      <c r="J575" s="146">
        <v>395</v>
      </c>
      <c r="K575" s="115">
        <v>547</v>
      </c>
      <c r="L575" s="116">
        <v>8</v>
      </c>
      <c r="M575" s="117">
        <v>555</v>
      </c>
      <c r="N575" s="77">
        <f t="shared" si="53"/>
        <v>401</v>
      </c>
    </row>
    <row r="576" spans="1:14" ht="18" customHeight="1">
      <c r="A576" s="225"/>
      <c r="B576" s="13" t="s">
        <v>148</v>
      </c>
      <c r="C576" s="35" t="s">
        <v>586</v>
      </c>
      <c r="D576" s="132">
        <v>7</v>
      </c>
      <c r="E576" s="132">
        <v>2</v>
      </c>
      <c r="F576" s="132">
        <v>0</v>
      </c>
      <c r="G576" s="114">
        <v>9</v>
      </c>
      <c r="H576" s="145">
        <v>119</v>
      </c>
      <c r="I576" s="116">
        <v>1</v>
      </c>
      <c r="J576" s="146">
        <v>120</v>
      </c>
      <c r="K576" s="115">
        <v>136</v>
      </c>
      <c r="L576" s="116">
        <v>0</v>
      </c>
      <c r="M576" s="117">
        <v>136</v>
      </c>
      <c r="N576" s="77">
        <f t="shared" si="53"/>
        <v>129</v>
      </c>
    </row>
    <row r="577" spans="1:14" ht="18" customHeight="1">
      <c r="A577" s="226"/>
      <c r="B577" s="36" t="s">
        <v>120</v>
      </c>
      <c r="C577" s="37" t="s">
        <v>148</v>
      </c>
      <c r="D577" s="40">
        <f>SUM(D557:D576)</f>
        <v>406</v>
      </c>
      <c r="E577" s="38">
        <f aca="true" t="shared" si="54" ref="E577:N577">SUM(E557:E576)</f>
        <v>64</v>
      </c>
      <c r="F577" s="39">
        <f t="shared" si="54"/>
        <v>34</v>
      </c>
      <c r="G577" s="38">
        <f t="shared" si="54"/>
        <v>504</v>
      </c>
      <c r="H577" s="56">
        <f t="shared" si="54"/>
        <v>17532</v>
      </c>
      <c r="I577" s="42">
        <f t="shared" si="54"/>
        <v>1891</v>
      </c>
      <c r="J577" s="57">
        <f t="shared" si="54"/>
        <v>19423</v>
      </c>
      <c r="K577" s="41">
        <f t="shared" si="54"/>
        <v>28794</v>
      </c>
      <c r="L577" s="38">
        <f t="shared" si="54"/>
        <v>5353</v>
      </c>
      <c r="M577" s="43">
        <f t="shared" si="54"/>
        <v>34147</v>
      </c>
      <c r="N577" s="44">
        <f t="shared" si="54"/>
        <v>19927</v>
      </c>
    </row>
    <row r="578" spans="1:14" s="28" customFormat="1" ht="30.75" customHeight="1">
      <c r="A578" s="240" t="s">
        <v>25</v>
      </c>
      <c r="B578" s="49" t="s">
        <v>118</v>
      </c>
      <c r="C578" s="67" t="s">
        <v>587</v>
      </c>
      <c r="D578" s="155">
        <v>125</v>
      </c>
      <c r="E578" s="136">
        <v>14</v>
      </c>
      <c r="F578" s="136">
        <v>6</v>
      </c>
      <c r="G578" s="158">
        <v>145</v>
      </c>
      <c r="H578" s="157">
        <v>6480</v>
      </c>
      <c r="I578" s="139">
        <v>161</v>
      </c>
      <c r="J578" s="158">
        <v>6641</v>
      </c>
      <c r="K578" s="138">
        <v>10730</v>
      </c>
      <c r="L578" s="139">
        <v>353</v>
      </c>
      <c r="M578" s="133">
        <v>11083</v>
      </c>
      <c r="N578" s="140">
        <f>SUM(G578,J578)</f>
        <v>6786</v>
      </c>
    </row>
    <row r="579" spans="1:14" s="28" customFormat="1" ht="18" customHeight="1">
      <c r="A579" s="225"/>
      <c r="B579" s="45" t="s">
        <v>118</v>
      </c>
      <c r="C579" s="32" t="s">
        <v>105</v>
      </c>
      <c r="D579" s="159">
        <v>1</v>
      </c>
      <c r="E579" s="132">
        <v>0</v>
      </c>
      <c r="F579" s="132">
        <v>0</v>
      </c>
      <c r="G579" s="146">
        <v>1</v>
      </c>
      <c r="H579" s="145">
        <v>382</v>
      </c>
      <c r="I579" s="116">
        <v>17</v>
      </c>
      <c r="J579" s="146">
        <v>399</v>
      </c>
      <c r="K579" s="115">
        <v>1205</v>
      </c>
      <c r="L579" s="116">
        <v>42</v>
      </c>
      <c r="M579" s="117">
        <v>1247</v>
      </c>
      <c r="N579" s="77">
        <f>SUM(G579,J579)</f>
        <v>400</v>
      </c>
    </row>
    <row r="580" spans="1:14" s="28" customFormat="1" ht="18" customHeight="1">
      <c r="A580" s="225"/>
      <c r="B580" s="13" t="s">
        <v>118</v>
      </c>
      <c r="C580" s="32" t="s">
        <v>106</v>
      </c>
      <c r="D580" s="159">
        <v>0</v>
      </c>
      <c r="E580" s="132">
        <v>0</v>
      </c>
      <c r="F580" s="132">
        <v>0</v>
      </c>
      <c r="G580" s="146">
        <v>0</v>
      </c>
      <c r="H580" s="145">
        <v>297</v>
      </c>
      <c r="I580" s="116">
        <v>0</v>
      </c>
      <c r="J580" s="146">
        <v>297</v>
      </c>
      <c r="K580" s="115">
        <v>336</v>
      </c>
      <c r="L580" s="116">
        <v>0</v>
      </c>
      <c r="M580" s="117">
        <v>336</v>
      </c>
      <c r="N580" s="77">
        <f>SUM(G580,J580)</f>
        <v>297</v>
      </c>
    </row>
    <row r="581" spans="1:14" s="28" customFormat="1" ht="18" customHeight="1">
      <c r="A581" s="225"/>
      <c r="B581" s="13" t="s">
        <v>118</v>
      </c>
      <c r="C581" s="32" t="s">
        <v>107</v>
      </c>
      <c r="D581" s="159">
        <v>4</v>
      </c>
      <c r="E581" s="132">
        <v>0</v>
      </c>
      <c r="F581" s="132">
        <v>0</v>
      </c>
      <c r="G581" s="146">
        <v>4</v>
      </c>
      <c r="H581" s="145">
        <v>1852</v>
      </c>
      <c r="I581" s="116">
        <v>0</v>
      </c>
      <c r="J581" s="146">
        <v>1852</v>
      </c>
      <c r="K581" s="115">
        <v>3082</v>
      </c>
      <c r="L581" s="116">
        <v>0</v>
      </c>
      <c r="M581" s="117">
        <v>3082</v>
      </c>
      <c r="N581" s="77">
        <f>SUM(G581,J581)</f>
        <v>1856</v>
      </c>
    </row>
    <row r="582" spans="1:14" s="28" customFormat="1" ht="18" customHeight="1">
      <c r="A582" s="226"/>
      <c r="B582" s="21" t="s">
        <v>118</v>
      </c>
      <c r="C582" s="35" t="s">
        <v>108</v>
      </c>
      <c r="D582" s="172">
        <v>2</v>
      </c>
      <c r="E582" s="147">
        <v>0</v>
      </c>
      <c r="F582" s="147">
        <v>1</v>
      </c>
      <c r="G582" s="151">
        <v>3</v>
      </c>
      <c r="H582" s="149">
        <v>1232</v>
      </c>
      <c r="I582" s="150">
        <v>61</v>
      </c>
      <c r="J582" s="151">
        <v>1293</v>
      </c>
      <c r="K582" s="152">
        <v>1467</v>
      </c>
      <c r="L582" s="150">
        <v>136</v>
      </c>
      <c r="M582" s="153">
        <v>1603</v>
      </c>
      <c r="N582" s="154">
        <f>SUM(G582,J582)</f>
        <v>1296</v>
      </c>
    </row>
    <row r="583" spans="1:14" s="28" customFormat="1" ht="18" customHeight="1">
      <c r="A583" s="24" t="s">
        <v>148</v>
      </c>
      <c r="B583" s="22"/>
      <c r="C583" s="22"/>
      <c r="D583" s="31"/>
      <c r="E583" s="31"/>
      <c r="F583" s="91"/>
      <c r="G583" s="31"/>
      <c r="H583" s="91"/>
      <c r="I583" s="92"/>
      <c r="J583" s="91"/>
      <c r="K583" s="31"/>
      <c r="L583" s="31"/>
      <c r="M583" s="31"/>
      <c r="N583" s="93"/>
    </row>
    <row r="584" spans="1:14" s="28" customFormat="1" ht="18" customHeight="1">
      <c r="A584" s="24" t="s">
        <v>148</v>
      </c>
      <c r="B584" s="22"/>
      <c r="C584" s="22"/>
      <c r="D584" s="31"/>
      <c r="E584" s="31"/>
      <c r="F584" s="91"/>
      <c r="G584" s="31"/>
      <c r="H584" s="91"/>
      <c r="I584" s="92"/>
      <c r="J584" s="91"/>
      <c r="K584" s="31"/>
      <c r="L584" s="31"/>
      <c r="M584" s="31"/>
      <c r="N584" s="93"/>
    </row>
    <row r="585" spans="1:14" s="28" customFormat="1" ht="18" customHeight="1">
      <c r="A585" s="24" t="s">
        <v>148</v>
      </c>
      <c r="B585" s="22"/>
      <c r="C585" s="22"/>
      <c r="D585" s="31"/>
      <c r="E585" s="31"/>
      <c r="F585" s="91"/>
      <c r="G585" s="31"/>
      <c r="H585" s="91"/>
      <c r="I585" s="92"/>
      <c r="J585" s="91"/>
      <c r="K585" s="31"/>
      <c r="L585" s="31"/>
      <c r="M585" s="31"/>
      <c r="N585" s="93"/>
    </row>
    <row r="586" spans="1:14" ht="9" customHeight="1">
      <c r="A586" s="16" t="s">
        <v>148</v>
      </c>
      <c r="B586" s="16"/>
      <c r="C586" s="16"/>
      <c r="D586" s="89"/>
      <c r="E586" s="89"/>
      <c r="F586" s="89"/>
      <c r="G586" s="89"/>
      <c r="H586" s="89"/>
      <c r="I586" s="89"/>
      <c r="J586" s="89"/>
      <c r="K586" s="89"/>
      <c r="L586" s="89"/>
      <c r="M586" s="89"/>
      <c r="N586" s="90"/>
    </row>
    <row r="587" spans="1:14" ht="31.5" customHeight="1">
      <c r="A587" s="218" t="s">
        <v>5</v>
      </c>
      <c r="B587" s="219"/>
      <c r="C587" s="220"/>
      <c r="D587" s="212" t="s">
        <v>203</v>
      </c>
      <c r="E587" s="213"/>
      <c r="F587" s="213"/>
      <c r="G587" s="214"/>
      <c r="H587" s="209" t="s">
        <v>204</v>
      </c>
      <c r="I587" s="210"/>
      <c r="J587" s="211"/>
      <c r="K587" s="209" t="s">
        <v>205</v>
      </c>
      <c r="L587" s="210"/>
      <c r="M587" s="211"/>
      <c r="N587" s="2" t="s">
        <v>206</v>
      </c>
    </row>
    <row r="588" spans="1:14" ht="32.25" customHeight="1">
      <c r="A588" s="221"/>
      <c r="B588" s="222"/>
      <c r="C588" s="223"/>
      <c r="D588" s="4" t="s">
        <v>207</v>
      </c>
      <c r="E588" s="10" t="s">
        <v>208</v>
      </c>
      <c r="F588" s="10" t="s">
        <v>209</v>
      </c>
      <c r="G588" s="9" t="s">
        <v>210</v>
      </c>
      <c r="H588" s="11" t="s">
        <v>207</v>
      </c>
      <c r="I588" s="10" t="s">
        <v>208</v>
      </c>
      <c r="J588" s="8" t="s">
        <v>210</v>
      </c>
      <c r="K588" s="11" t="s">
        <v>207</v>
      </c>
      <c r="L588" s="10" t="s">
        <v>208</v>
      </c>
      <c r="M588" s="8" t="s">
        <v>210</v>
      </c>
      <c r="N588" s="3" t="s">
        <v>210</v>
      </c>
    </row>
    <row r="589" spans="1:14" ht="18" customHeight="1">
      <c r="A589" s="240" t="s">
        <v>25</v>
      </c>
      <c r="B589" s="14" t="s">
        <v>118</v>
      </c>
      <c r="C589" s="33" t="s">
        <v>109</v>
      </c>
      <c r="D589" s="160">
        <v>8</v>
      </c>
      <c r="E589" s="134">
        <v>0</v>
      </c>
      <c r="F589" s="134">
        <v>0</v>
      </c>
      <c r="G589" s="144">
        <v>8</v>
      </c>
      <c r="H589" s="143">
        <v>1085</v>
      </c>
      <c r="I589" s="122">
        <v>20</v>
      </c>
      <c r="J589" s="144">
        <v>1105</v>
      </c>
      <c r="K589" s="121">
        <v>1207</v>
      </c>
      <c r="L589" s="122">
        <v>31</v>
      </c>
      <c r="M589" s="123">
        <v>1238</v>
      </c>
      <c r="N589" s="124">
        <f aca="true" t="shared" si="55" ref="N589:N594">SUM(G589,J589)</f>
        <v>1113</v>
      </c>
    </row>
    <row r="590" spans="1:14" ht="18" customHeight="1">
      <c r="A590" s="225"/>
      <c r="B590" s="13" t="s">
        <v>148</v>
      </c>
      <c r="C590" s="32" t="s">
        <v>110</v>
      </c>
      <c r="D590" s="159">
        <v>251</v>
      </c>
      <c r="E590" s="132">
        <v>2</v>
      </c>
      <c r="F590" s="132">
        <v>0</v>
      </c>
      <c r="G590" s="146">
        <v>253</v>
      </c>
      <c r="H590" s="145">
        <v>106</v>
      </c>
      <c r="I590" s="116">
        <v>0</v>
      </c>
      <c r="J590" s="146">
        <v>106</v>
      </c>
      <c r="K590" s="115">
        <v>106</v>
      </c>
      <c r="L590" s="116">
        <v>0</v>
      </c>
      <c r="M590" s="117">
        <v>106</v>
      </c>
      <c r="N590" s="77">
        <f t="shared" si="55"/>
        <v>359</v>
      </c>
    </row>
    <row r="591" spans="1:14" ht="18" customHeight="1">
      <c r="A591" s="225"/>
      <c r="B591" s="13" t="s">
        <v>118</v>
      </c>
      <c r="C591" s="32" t="s">
        <v>111</v>
      </c>
      <c r="D591" s="159">
        <v>0</v>
      </c>
      <c r="E591" s="132">
        <v>0</v>
      </c>
      <c r="F591" s="132">
        <v>0</v>
      </c>
      <c r="G591" s="146">
        <v>0</v>
      </c>
      <c r="H591" s="145">
        <v>535</v>
      </c>
      <c r="I591" s="116">
        <v>0</v>
      </c>
      <c r="J591" s="146">
        <v>535</v>
      </c>
      <c r="K591" s="115">
        <v>585</v>
      </c>
      <c r="L591" s="116">
        <v>0</v>
      </c>
      <c r="M591" s="117">
        <v>585</v>
      </c>
      <c r="N591" s="77">
        <f t="shared" si="55"/>
        <v>535</v>
      </c>
    </row>
    <row r="592" spans="1:14" ht="18" customHeight="1">
      <c r="A592" s="225"/>
      <c r="B592" s="13" t="s">
        <v>148</v>
      </c>
      <c r="C592" s="32" t="s">
        <v>588</v>
      </c>
      <c r="D592" s="159">
        <v>95</v>
      </c>
      <c r="E592" s="132">
        <v>6</v>
      </c>
      <c r="F592" s="132">
        <v>0</v>
      </c>
      <c r="G592" s="146">
        <v>101</v>
      </c>
      <c r="H592" s="145">
        <v>0</v>
      </c>
      <c r="I592" s="116">
        <v>0</v>
      </c>
      <c r="J592" s="146">
        <v>0</v>
      </c>
      <c r="K592" s="115">
        <v>0</v>
      </c>
      <c r="L592" s="116">
        <v>0</v>
      </c>
      <c r="M592" s="117">
        <v>0</v>
      </c>
      <c r="N592" s="77">
        <f t="shared" si="55"/>
        <v>101</v>
      </c>
    </row>
    <row r="593" spans="1:14" ht="18" customHeight="1">
      <c r="A593" s="225"/>
      <c r="B593" s="15" t="s">
        <v>118</v>
      </c>
      <c r="C593" s="34" t="s">
        <v>112</v>
      </c>
      <c r="D593" s="161">
        <v>1</v>
      </c>
      <c r="E593" s="135">
        <v>0</v>
      </c>
      <c r="F593" s="135">
        <v>0</v>
      </c>
      <c r="G593" s="142">
        <v>1</v>
      </c>
      <c r="H593" s="141">
        <v>305</v>
      </c>
      <c r="I593" s="129">
        <v>0</v>
      </c>
      <c r="J593" s="142">
        <v>305</v>
      </c>
      <c r="K593" s="128">
        <v>380</v>
      </c>
      <c r="L593" s="129">
        <v>0</v>
      </c>
      <c r="M593" s="130">
        <v>380</v>
      </c>
      <c r="N593" s="131">
        <f t="shared" si="55"/>
        <v>306</v>
      </c>
    </row>
    <row r="594" spans="1:14" ht="18" customHeight="1">
      <c r="A594" s="225"/>
      <c r="B594" s="13" t="s">
        <v>118</v>
      </c>
      <c r="C594" s="32" t="s">
        <v>113</v>
      </c>
      <c r="D594" s="159">
        <v>0</v>
      </c>
      <c r="E594" s="132">
        <v>0</v>
      </c>
      <c r="F594" s="132">
        <v>0</v>
      </c>
      <c r="G594" s="146">
        <v>0</v>
      </c>
      <c r="H594" s="145">
        <v>316</v>
      </c>
      <c r="I594" s="116">
        <v>7</v>
      </c>
      <c r="J594" s="146">
        <v>323</v>
      </c>
      <c r="K594" s="115">
        <v>359</v>
      </c>
      <c r="L594" s="116">
        <v>30</v>
      </c>
      <c r="M594" s="117">
        <v>389</v>
      </c>
      <c r="N594" s="77">
        <f t="shared" si="55"/>
        <v>323</v>
      </c>
    </row>
    <row r="595" spans="1:14" ht="18" customHeight="1">
      <c r="A595" s="226"/>
      <c r="B595" s="36" t="s">
        <v>120</v>
      </c>
      <c r="C595" s="37" t="s">
        <v>148</v>
      </c>
      <c r="D595" s="40">
        <f>SUM(D578:D582,D589:D594)</f>
        <v>487</v>
      </c>
      <c r="E595" s="38">
        <f aca="true" t="shared" si="56" ref="E595:N595">SUM(E578:E582,E589:E594)</f>
        <v>22</v>
      </c>
      <c r="F595" s="38">
        <f t="shared" si="56"/>
        <v>7</v>
      </c>
      <c r="G595" s="43">
        <f t="shared" si="56"/>
        <v>516</v>
      </c>
      <c r="H595" s="63">
        <f t="shared" si="56"/>
        <v>12590</v>
      </c>
      <c r="I595" s="38">
        <f t="shared" si="56"/>
        <v>266</v>
      </c>
      <c r="J595" s="43">
        <f t="shared" si="56"/>
        <v>12856</v>
      </c>
      <c r="K595" s="63">
        <f t="shared" si="56"/>
        <v>19457</v>
      </c>
      <c r="L595" s="38">
        <f t="shared" si="56"/>
        <v>592</v>
      </c>
      <c r="M595" s="43">
        <f t="shared" si="56"/>
        <v>20049</v>
      </c>
      <c r="N595" s="55">
        <f t="shared" si="56"/>
        <v>13372</v>
      </c>
    </row>
    <row r="596" spans="1:14" ht="18" customHeight="1">
      <c r="A596" s="224" t="s">
        <v>11</v>
      </c>
      <c r="B596" s="45" t="s">
        <v>118</v>
      </c>
      <c r="C596" s="32" t="s">
        <v>589</v>
      </c>
      <c r="D596" s="159">
        <v>56</v>
      </c>
      <c r="E596" s="132">
        <v>3</v>
      </c>
      <c r="F596" s="132">
        <v>2</v>
      </c>
      <c r="G596" s="111">
        <v>61</v>
      </c>
      <c r="H596" s="145">
        <v>9948</v>
      </c>
      <c r="I596" s="116">
        <v>136</v>
      </c>
      <c r="J596" s="146">
        <v>10084</v>
      </c>
      <c r="K596" s="115">
        <v>14994</v>
      </c>
      <c r="L596" s="116">
        <v>431</v>
      </c>
      <c r="M596" s="117">
        <v>15425</v>
      </c>
      <c r="N596" s="77">
        <f>SUM(G596,J596)</f>
        <v>10145</v>
      </c>
    </row>
    <row r="597" spans="1:14" ht="18" customHeight="1">
      <c r="A597" s="225"/>
      <c r="B597" s="13" t="s">
        <v>118</v>
      </c>
      <c r="C597" s="32" t="s">
        <v>590</v>
      </c>
      <c r="D597" s="159">
        <v>37</v>
      </c>
      <c r="E597" s="132">
        <v>1</v>
      </c>
      <c r="F597" s="132">
        <v>1</v>
      </c>
      <c r="G597" s="111">
        <v>39</v>
      </c>
      <c r="H597" s="145">
        <v>6279</v>
      </c>
      <c r="I597" s="116">
        <v>63</v>
      </c>
      <c r="J597" s="146">
        <v>6342</v>
      </c>
      <c r="K597" s="115">
        <v>7702</v>
      </c>
      <c r="L597" s="116">
        <v>90</v>
      </c>
      <c r="M597" s="117">
        <v>7792</v>
      </c>
      <c r="N597" s="77">
        <f>SUM(G597,J597)</f>
        <v>6381</v>
      </c>
    </row>
    <row r="598" spans="1:14" ht="18" customHeight="1">
      <c r="A598" s="225"/>
      <c r="B598" s="13" t="s">
        <v>118</v>
      </c>
      <c r="C598" s="32" t="s">
        <v>591</v>
      </c>
      <c r="D598" s="159">
        <v>25</v>
      </c>
      <c r="E598" s="132">
        <v>0</v>
      </c>
      <c r="F598" s="132">
        <v>0</v>
      </c>
      <c r="G598" s="111">
        <v>25</v>
      </c>
      <c r="H598" s="145">
        <v>7379</v>
      </c>
      <c r="I598" s="116">
        <v>112</v>
      </c>
      <c r="J598" s="146">
        <v>7491</v>
      </c>
      <c r="K598" s="115">
        <v>10834</v>
      </c>
      <c r="L598" s="116">
        <v>249</v>
      </c>
      <c r="M598" s="117">
        <v>11083</v>
      </c>
      <c r="N598" s="77">
        <f>SUM(G598,J598)</f>
        <v>7516</v>
      </c>
    </row>
    <row r="599" spans="1:14" ht="18" customHeight="1">
      <c r="A599" s="226"/>
      <c r="B599" s="36" t="s">
        <v>120</v>
      </c>
      <c r="C599" s="37" t="s">
        <v>148</v>
      </c>
      <c r="D599" s="40">
        <f>SUM(D596:D598)</f>
        <v>118</v>
      </c>
      <c r="E599" s="38">
        <f aca="true" t="shared" si="57" ref="E599:N599">SUM(E596:E598)</f>
        <v>4</v>
      </c>
      <c r="F599" s="38">
        <f t="shared" si="57"/>
        <v>3</v>
      </c>
      <c r="G599" s="43">
        <f t="shared" si="57"/>
        <v>125</v>
      </c>
      <c r="H599" s="63">
        <f t="shared" si="57"/>
        <v>23606</v>
      </c>
      <c r="I599" s="38">
        <f t="shared" si="57"/>
        <v>311</v>
      </c>
      <c r="J599" s="43">
        <f t="shared" si="57"/>
        <v>23917</v>
      </c>
      <c r="K599" s="63">
        <f t="shared" si="57"/>
        <v>33530</v>
      </c>
      <c r="L599" s="38">
        <f t="shared" si="57"/>
        <v>770</v>
      </c>
      <c r="M599" s="43">
        <f t="shared" si="57"/>
        <v>34300</v>
      </c>
      <c r="N599" s="55">
        <f t="shared" si="57"/>
        <v>24042</v>
      </c>
    </row>
    <row r="600" spans="1:14" ht="18" customHeight="1">
      <c r="A600" s="224" t="s">
        <v>12</v>
      </c>
      <c r="B600" s="45" t="s">
        <v>118</v>
      </c>
      <c r="C600" s="32" t="s">
        <v>592</v>
      </c>
      <c r="D600" s="159">
        <v>96</v>
      </c>
      <c r="E600" s="132">
        <v>0</v>
      </c>
      <c r="F600" s="132">
        <v>1</v>
      </c>
      <c r="G600" s="111">
        <v>97</v>
      </c>
      <c r="H600" s="145">
        <v>6347</v>
      </c>
      <c r="I600" s="116">
        <v>61</v>
      </c>
      <c r="J600" s="146">
        <v>6408</v>
      </c>
      <c r="K600" s="115">
        <v>8111</v>
      </c>
      <c r="L600" s="116">
        <v>117</v>
      </c>
      <c r="M600" s="117">
        <v>8228</v>
      </c>
      <c r="N600" s="77">
        <f>SUM(G600,J600)</f>
        <v>6505</v>
      </c>
    </row>
    <row r="601" spans="1:14" ht="18" customHeight="1">
      <c r="A601" s="225"/>
      <c r="B601" s="13" t="s">
        <v>118</v>
      </c>
      <c r="C601" s="32" t="s">
        <v>465</v>
      </c>
      <c r="D601" s="159">
        <v>24</v>
      </c>
      <c r="E601" s="132">
        <v>0</v>
      </c>
      <c r="F601" s="132">
        <v>3</v>
      </c>
      <c r="G601" s="111">
        <v>27</v>
      </c>
      <c r="H601" s="145">
        <v>670</v>
      </c>
      <c r="I601" s="116">
        <v>0</v>
      </c>
      <c r="J601" s="146">
        <v>670</v>
      </c>
      <c r="K601" s="115">
        <v>1351</v>
      </c>
      <c r="L601" s="116">
        <v>0</v>
      </c>
      <c r="M601" s="117">
        <v>1351</v>
      </c>
      <c r="N601" s="77">
        <f>SUM(G601,J601)</f>
        <v>697</v>
      </c>
    </row>
    <row r="602" spans="1:14" ht="18" customHeight="1">
      <c r="A602" s="225"/>
      <c r="B602" s="13" t="s">
        <v>118</v>
      </c>
      <c r="C602" s="32" t="s">
        <v>593</v>
      </c>
      <c r="D602" s="159">
        <v>8</v>
      </c>
      <c r="E602" s="132">
        <v>1</v>
      </c>
      <c r="F602" s="132">
        <v>2</v>
      </c>
      <c r="G602" s="111">
        <v>11</v>
      </c>
      <c r="H602" s="145">
        <v>160</v>
      </c>
      <c r="I602" s="116">
        <v>1</v>
      </c>
      <c r="J602" s="146">
        <v>161</v>
      </c>
      <c r="K602" s="115">
        <v>420</v>
      </c>
      <c r="L602" s="116">
        <v>15</v>
      </c>
      <c r="M602" s="117">
        <v>435</v>
      </c>
      <c r="N602" s="77">
        <f>SUM(G602,J602)</f>
        <v>172</v>
      </c>
    </row>
    <row r="603" spans="1:14" ht="18" customHeight="1">
      <c r="A603" s="225"/>
      <c r="B603" s="13" t="s">
        <v>118</v>
      </c>
      <c r="C603" s="32" t="s">
        <v>594</v>
      </c>
      <c r="D603" s="159">
        <v>15</v>
      </c>
      <c r="E603" s="132">
        <v>0</v>
      </c>
      <c r="F603" s="132">
        <v>1</v>
      </c>
      <c r="G603" s="111">
        <v>16</v>
      </c>
      <c r="H603" s="145">
        <v>231</v>
      </c>
      <c r="I603" s="116">
        <v>5</v>
      </c>
      <c r="J603" s="146">
        <v>236</v>
      </c>
      <c r="K603" s="115">
        <v>470</v>
      </c>
      <c r="L603" s="116">
        <v>27</v>
      </c>
      <c r="M603" s="117">
        <v>497</v>
      </c>
      <c r="N603" s="77">
        <f>SUM(G603,J603)</f>
        <v>252</v>
      </c>
    </row>
    <row r="604" spans="1:14" ht="18" customHeight="1">
      <c r="A604" s="226"/>
      <c r="B604" s="36" t="s">
        <v>120</v>
      </c>
      <c r="C604" s="37" t="s">
        <v>148</v>
      </c>
      <c r="D604" s="40">
        <f>SUM(D600:D603)</f>
        <v>143</v>
      </c>
      <c r="E604" s="38">
        <f aca="true" t="shared" si="58" ref="E604:N604">SUM(E600:E603)</f>
        <v>1</v>
      </c>
      <c r="F604" s="38">
        <f t="shared" si="58"/>
        <v>7</v>
      </c>
      <c r="G604" s="43">
        <f t="shared" si="58"/>
        <v>151</v>
      </c>
      <c r="H604" s="63">
        <f t="shared" si="58"/>
        <v>7408</v>
      </c>
      <c r="I604" s="38">
        <f t="shared" si="58"/>
        <v>67</v>
      </c>
      <c r="J604" s="43">
        <f t="shared" si="58"/>
        <v>7475</v>
      </c>
      <c r="K604" s="63">
        <f t="shared" si="58"/>
        <v>10352</v>
      </c>
      <c r="L604" s="38">
        <f t="shared" si="58"/>
        <v>159</v>
      </c>
      <c r="M604" s="43">
        <f t="shared" si="58"/>
        <v>10511</v>
      </c>
      <c r="N604" s="55">
        <f t="shared" si="58"/>
        <v>7626</v>
      </c>
    </row>
    <row r="605" spans="1:14" ht="18" customHeight="1">
      <c r="A605" s="224" t="s">
        <v>191</v>
      </c>
      <c r="B605" s="49" t="s">
        <v>148</v>
      </c>
      <c r="C605" s="46" t="s">
        <v>595</v>
      </c>
      <c r="D605" s="155">
        <v>0</v>
      </c>
      <c r="E605" s="136">
        <v>0</v>
      </c>
      <c r="F605" s="136">
        <v>0</v>
      </c>
      <c r="G605" s="156">
        <v>0</v>
      </c>
      <c r="H605" s="157">
        <v>1528</v>
      </c>
      <c r="I605" s="139">
        <v>65</v>
      </c>
      <c r="J605" s="158">
        <v>1593</v>
      </c>
      <c r="K605" s="138">
        <v>2201</v>
      </c>
      <c r="L605" s="139">
        <v>110</v>
      </c>
      <c r="M605" s="133">
        <v>2311</v>
      </c>
      <c r="N605" s="140">
        <f aca="true" t="shared" si="59" ref="N605:N615">SUM(G605,J605)</f>
        <v>1593</v>
      </c>
    </row>
    <row r="606" spans="1:14" ht="18" customHeight="1">
      <c r="A606" s="227"/>
      <c r="B606" s="45" t="s">
        <v>118</v>
      </c>
      <c r="C606" s="32" t="s">
        <v>596</v>
      </c>
      <c r="D606" s="159">
        <v>9</v>
      </c>
      <c r="E606" s="132">
        <v>0</v>
      </c>
      <c r="F606" s="132">
        <v>0</v>
      </c>
      <c r="G606" s="111">
        <v>9</v>
      </c>
      <c r="H606" s="145">
        <v>1505</v>
      </c>
      <c r="I606" s="116">
        <v>125</v>
      </c>
      <c r="J606" s="146">
        <v>1630</v>
      </c>
      <c r="K606" s="115">
        <v>3134</v>
      </c>
      <c r="L606" s="116">
        <v>358</v>
      </c>
      <c r="M606" s="117">
        <v>3492</v>
      </c>
      <c r="N606" s="77">
        <f t="shared" si="59"/>
        <v>1639</v>
      </c>
    </row>
    <row r="607" spans="1:14" ht="18" customHeight="1">
      <c r="A607" s="227"/>
      <c r="B607" s="45" t="s">
        <v>118</v>
      </c>
      <c r="C607" s="32" t="s">
        <v>597</v>
      </c>
      <c r="D607" s="159">
        <v>1</v>
      </c>
      <c r="E607" s="132">
        <v>0</v>
      </c>
      <c r="F607" s="132">
        <v>0</v>
      </c>
      <c r="G607" s="111">
        <v>1</v>
      </c>
      <c r="H607" s="145">
        <v>439</v>
      </c>
      <c r="I607" s="116">
        <v>97</v>
      </c>
      <c r="J607" s="146">
        <v>536</v>
      </c>
      <c r="K607" s="115">
        <v>630</v>
      </c>
      <c r="L607" s="116">
        <v>127</v>
      </c>
      <c r="M607" s="117">
        <v>757</v>
      </c>
      <c r="N607" s="77">
        <f t="shared" si="59"/>
        <v>537</v>
      </c>
    </row>
    <row r="608" spans="1:14" ht="18" customHeight="1">
      <c r="A608" s="227"/>
      <c r="B608" s="45" t="s">
        <v>118</v>
      </c>
      <c r="C608" s="32" t="s">
        <v>598</v>
      </c>
      <c r="D608" s="159">
        <v>1</v>
      </c>
      <c r="E608" s="132">
        <v>0</v>
      </c>
      <c r="F608" s="132">
        <v>0</v>
      </c>
      <c r="G608" s="111">
        <v>1</v>
      </c>
      <c r="H608" s="145">
        <v>231</v>
      </c>
      <c r="I608" s="116">
        <v>88</v>
      </c>
      <c r="J608" s="146">
        <v>319</v>
      </c>
      <c r="K608" s="115">
        <v>1039</v>
      </c>
      <c r="L608" s="116">
        <v>186</v>
      </c>
      <c r="M608" s="117">
        <v>1225</v>
      </c>
      <c r="N608" s="77">
        <f t="shared" si="59"/>
        <v>320</v>
      </c>
    </row>
    <row r="609" spans="1:14" ht="18" customHeight="1">
      <c r="A609" s="227"/>
      <c r="B609" s="45" t="s">
        <v>148</v>
      </c>
      <c r="C609" s="32" t="s">
        <v>599</v>
      </c>
      <c r="D609" s="159">
        <v>0</v>
      </c>
      <c r="E609" s="132">
        <v>3</v>
      </c>
      <c r="F609" s="132">
        <v>0</v>
      </c>
      <c r="G609" s="111">
        <v>3</v>
      </c>
      <c r="H609" s="145">
        <v>19</v>
      </c>
      <c r="I609" s="116">
        <v>5</v>
      </c>
      <c r="J609" s="146">
        <v>24</v>
      </c>
      <c r="K609" s="115">
        <v>55</v>
      </c>
      <c r="L609" s="116">
        <v>6</v>
      </c>
      <c r="M609" s="117">
        <v>61</v>
      </c>
      <c r="N609" s="77">
        <f t="shared" si="59"/>
        <v>27</v>
      </c>
    </row>
    <row r="610" spans="1:14" ht="18" customHeight="1">
      <c r="A610" s="227"/>
      <c r="B610" s="50" t="s">
        <v>148</v>
      </c>
      <c r="C610" s="33" t="s">
        <v>600</v>
      </c>
      <c r="D610" s="160">
        <v>0</v>
      </c>
      <c r="E610" s="134">
        <v>0</v>
      </c>
      <c r="F610" s="134">
        <v>0</v>
      </c>
      <c r="G610" s="118">
        <v>0</v>
      </c>
      <c r="H610" s="143">
        <v>158</v>
      </c>
      <c r="I610" s="122">
        <v>6</v>
      </c>
      <c r="J610" s="144">
        <v>164</v>
      </c>
      <c r="K610" s="121">
        <v>182</v>
      </c>
      <c r="L610" s="122">
        <v>13</v>
      </c>
      <c r="M610" s="123">
        <v>195</v>
      </c>
      <c r="N610" s="124">
        <f t="shared" si="59"/>
        <v>164</v>
      </c>
    </row>
    <row r="611" spans="1:14" ht="18" customHeight="1">
      <c r="A611" s="227"/>
      <c r="B611" s="45" t="s">
        <v>148</v>
      </c>
      <c r="C611" s="32" t="s">
        <v>601</v>
      </c>
      <c r="D611" s="159">
        <v>0</v>
      </c>
      <c r="E611" s="132">
        <v>0</v>
      </c>
      <c r="F611" s="132">
        <v>0</v>
      </c>
      <c r="G611" s="111">
        <v>0</v>
      </c>
      <c r="H611" s="145">
        <v>0</v>
      </c>
      <c r="I611" s="116">
        <v>0</v>
      </c>
      <c r="J611" s="146">
        <v>0</v>
      </c>
      <c r="K611" s="115">
        <v>0</v>
      </c>
      <c r="L611" s="116">
        <v>0</v>
      </c>
      <c r="M611" s="117">
        <v>0</v>
      </c>
      <c r="N611" s="77">
        <f t="shared" si="59"/>
        <v>0</v>
      </c>
    </row>
    <row r="612" spans="1:14" ht="18" customHeight="1">
      <c r="A612" s="227"/>
      <c r="B612" s="45" t="s">
        <v>148</v>
      </c>
      <c r="C612" s="32" t="s">
        <v>602</v>
      </c>
      <c r="D612" s="159">
        <v>0</v>
      </c>
      <c r="E612" s="132">
        <v>0</v>
      </c>
      <c r="F612" s="132">
        <v>0</v>
      </c>
      <c r="G612" s="111">
        <v>0</v>
      </c>
      <c r="H612" s="145">
        <v>30</v>
      </c>
      <c r="I612" s="116">
        <v>3</v>
      </c>
      <c r="J612" s="146">
        <v>33</v>
      </c>
      <c r="K612" s="115">
        <v>60</v>
      </c>
      <c r="L612" s="116">
        <v>5</v>
      </c>
      <c r="M612" s="117">
        <v>65</v>
      </c>
      <c r="N612" s="77">
        <f t="shared" si="59"/>
        <v>33</v>
      </c>
    </row>
    <row r="613" spans="1:14" ht="18" customHeight="1">
      <c r="A613" s="227"/>
      <c r="B613" s="45" t="s">
        <v>148</v>
      </c>
      <c r="C613" s="32" t="s">
        <v>603</v>
      </c>
      <c r="D613" s="159">
        <v>0</v>
      </c>
      <c r="E613" s="132">
        <v>2</v>
      </c>
      <c r="F613" s="132">
        <v>0</v>
      </c>
      <c r="G613" s="111">
        <v>2</v>
      </c>
      <c r="H613" s="145">
        <v>0</v>
      </c>
      <c r="I613" s="116">
        <v>0</v>
      </c>
      <c r="J613" s="146">
        <v>0</v>
      </c>
      <c r="K613" s="115">
        <v>0</v>
      </c>
      <c r="L613" s="116">
        <v>0</v>
      </c>
      <c r="M613" s="117">
        <v>0</v>
      </c>
      <c r="N613" s="77">
        <f t="shared" si="59"/>
        <v>2</v>
      </c>
    </row>
    <row r="614" spans="1:14" ht="18" customHeight="1">
      <c r="A614" s="227"/>
      <c r="B614" s="51" t="s">
        <v>148</v>
      </c>
      <c r="C614" s="34" t="s">
        <v>604</v>
      </c>
      <c r="D614" s="161">
        <v>0</v>
      </c>
      <c r="E614" s="135">
        <v>0</v>
      </c>
      <c r="F614" s="135">
        <v>0</v>
      </c>
      <c r="G614" s="125">
        <v>0</v>
      </c>
      <c r="H614" s="141">
        <v>0</v>
      </c>
      <c r="I614" s="129">
        <v>0</v>
      </c>
      <c r="J614" s="142">
        <v>0</v>
      </c>
      <c r="K614" s="128">
        <v>0</v>
      </c>
      <c r="L614" s="129">
        <v>0</v>
      </c>
      <c r="M614" s="130">
        <v>0</v>
      </c>
      <c r="N614" s="78">
        <f t="shared" si="59"/>
        <v>0</v>
      </c>
    </row>
    <row r="615" spans="1:14" ht="18" customHeight="1">
      <c r="A615" s="227"/>
      <c r="B615" s="62" t="s">
        <v>148</v>
      </c>
      <c r="C615" s="35" t="s">
        <v>605</v>
      </c>
      <c r="D615" s="172">
        <v>0</v>
      </c>
      <c r="E615" s="147">
        <v>0</v>
      </c>
      <c r="F615" s="147">
        <v>0</v>
      </c>
      <c r="G615" s="173">
        <v>0</v>
      </c>
      <c r="H615" s="149">
        <v>11</v>
      </c>
      <c r="I615" s="150">
        <v>7</v>
      </c>
      <c r="J615" s="151">
        <v>18</v>
      </c>
      <c r="K615" s="152">
        <v>45</v>
      </c>
      <c r="L615" s="150">
        <v>5</v>
      </c>
      <c r="M615" s="153">
        <v>50</v>
      </c>
      <c r="N615" s="154">
        <f t="shared" si="59"/>
        <v>18</v>
      </c>
    </row>
    <row r="616" spans="1:14" ht="18" customHeight="1">
      <c r="A616" s="228"/>
      <c r="B616" s="36" t="s">
        <v>120</v>
      </c>
      <c r="C616" s="37" t="s">
        <v>148</v>
      </c>
      <c r="D616" s="40">
        <f>SUM(D605:D615)</f>
        <v>11</v>
      </c>
      <c r="E616" s="38">
        <f aca="true" t="shared" si="60" ref="E616:N616">SUM(E605:E615)</f>
        <v>5</v>
      </c>
      <c r="F616" s="38">
        <f t="shared" si="60"/>
        <v>0</v>
      </c>
      <c r="G616" s="43">
        <f t="shared" si="60"/>
        <v>16</v>
      </c>
      <c r="H616" s="63">
        <f t="shared" si="60"/>
        <v>3921</v>
      </c>
      <c r="I616" s="38">
        <f t="shared" si="60"/>
        <v>396</v>
      </c>
      <c r="J616" s="43">
        <f t="shared" si="60"/>
        <v>4317</v>
      </c>
      <c r="K616" s="63">
        <f t="shared" si="60"/>
        <v>7346</v>
      </c>
      <c r="L616" s="38">
        <f t="shared" si="60"/>
        <v>810</v>
      </c>
      <c r="M616" s="43">
        <f t="shared" si="60"/>
        <v>8156</v>
      </c>
      <c r="N616" s="55">
        <f t="shared" si="60"/>
        <v>4333</v>
      </c>
    </row>
    <row r="617" spans="1:14" ht="18" customHeight="1">
      <c r="A617" s="224" t="s">
        <v>192</v>
      </c>
      <c r="B617" s="45" t="s">
        <v>118</v>
      </c>
      <c r="C617" s="32" t="s">
        <v>606</v>
      </c>
      <c r="D617" s="159">
        <v>19</v>
      </c>
      <c r="E617" s="132">
        <v>0</v>
      </c>
      <c r="F617" s="132">
        <v>0</v>
      </c>
      <c r="G617" s="111">
        <v>19</v>
      </c>
      <c r="H617" s="145">
        <v>1383</v>
      </c>
      <c r="I617" s="116">
        <v>35</v>
      </c>
      <c r="J617" s="146">
        <v>1418</v>
      </c>
      <c r="K617" s="115">
        <v>1837</v>
      </c>
      <c r="L617" s="116">
        <v>35</v>
      </c>
      <c r="M617" s="117">
        <v>1872</v>
      </c>
      <c r="N617" s="77">
        <f aca="true" t="shared" si="61" ref="N617:N630">SUM(G617,J617)</f>
        <v>1437</v>
      </c>
    </row>
    <row r="618" spans="1:14" ht="18" customHeight="1">
      <c r="A618" s="225"/>
      <c r="B618" s="13" t="s">
        <v>118</v>
      </c>
      <c r="C618" s="32" t="s">
        <v>607</v>
      </c>
      <c r="D618" s="159">
        <v>0</v>
      </c>
      <c r="E618" s="132">
        <v>0</v>
      </c>
      <c r="F618" s="132">
        <v>0</v>
      </c>
      <c r="G618" s="111">
        <v>0</v>
      </c>
      <c r="H618" s="145">
        <v>956</v>
      </c>
      <c r="I618" s="116">
        <v>16</v>
      </c>
      <c r="J618" s="146">
        <v>972</v>
      </c>
      <c r="K618" s="115">
        <v>1559</v>
      </c>
      <c r="L618" s="116">
        <v>43</v>
      </c>
      <c r="M618" s="117">
        <v>1602</v>
      </c>
      <c r="N618" s="77">
        <f t="shared" si="61"/>
        <v>972</v>
      </c>
    </row>
    <row r="619" spans="1:14" ht="18" customHeight="1">
      <c r="A619" s="225"/>
      <c r="B619" s="13" t="s">
        <v>118</v>
      </c>
      <c r="C619" s="32" t="s">
        <v>608</v>
      </c>
      <c r="D619" s="159">
        <v>32</v>
      </c>
      <c r="E619" s="132">
        <v>2</v>
      </c>
      <c r="F619" s="132">
        <v>1</v>
      </c>
      <c r="G619" s="111">
        <v>35</v>
      </c>
      <c r="H619" s="145">
        <v>875</v>
      </c>
      <c r="I619" s="116">
        <v>12</v>
      </c>
      <c r="J619" s="146">
        <v>887</v>
      </c>
      <c r="K619" s="115">
        <v>1874</v>
      </c>
      <c r="L619" s="116">
        <v>20</v>
      </c>
      <c r="M619" s="117">
        <v>1894</v>
      </c>
      <c r="N619" s="77">
        <f t="shared" si="61"/>
        <v>922</v>
      </c>
    </row>
    <row r="620" spans="1:14" ht="18" customHeight="1">
      <c r="A620" s="225"/>
      <c r="B620" s="13" t="s">
        <v>118</v>
      </c>
      <c r="C620" s="32" t="s">
        <v>609</v>
      </c>
      <c r="D620" s="159">
        <v>14</v>
      </c>
      <c r="E620" s="132">
        <v>3</v>
      </c>
      <c r="F620" s="132">
        <v>0</v>
      </c>
      <c r="G620" s="111">
        <v>17</v>
      </c>
      <c r="H620" s="145">
        <v>2661</v>
      </c>
      <c r="I620" s="116">
        <v>94</v>
      </c>
      <c r="J620" s="146">
        <v>2755</v>
      </c>
      <c r="K620" s="115">
        <v>4818</v>
      </c>
      <c r="L620" s="116">
        <v>268</v>
      </c>
      <c r="M620" s="117">
        <v>5086</v>
      </c>
      <c r="N620" s="77">
        <f t="shared" si="61"/>
        <v>2772</v>
      </c>
    </row>
    <row r="621" spans="1:14" ht="18" customHeight="1">
      <c r="A621" s="225"/>
      <c r="B621" s="13" t="s">
        <v>118</v>
      </c>
      <c r="C621" s="32" t="s">
        <v>610</v>
      </c>
      <c r="D621" s="159">
        <v>62</v>
      </c>
      <c r="E621" s="132">
        <v>2</v>
      </c>
      <c r="F621" s="132">
        <v>1</v>
      </c>
      <c r="G621" s="111">
        <v>65</v>
      </c>
      <c r="H621" s="145">
        <v>2637</v>
      </c>
      <c r="I621" s="116">
        <v>51</v>
      </c>
      <c r="J621" s="146">
        <v>2688</v>
      </c>
      <c r="K621" s="115">
        <v>4123</v>
      </c>
      <c r="L621" s="116">
        <v>143</v>
      </c>
      <c r="M621" s="117">
        <v>4266</v>
      </c>
      <c r="N621" s="77">
        <f t="shared" si="61"/>
        <v>2753</v>
      </c>
    </row>
    <row r="622" spans="1:14" ht="18" customHeight="1">
      <c r="A622" s="225"/>
      <c r="B622" s="14" t="s">
        <v>118</v>
      </c>
      <c r="C622" s="33" t="s">
        <v>611</v>
      </c>
      <c r="D622" s="160">
        <v>8</v>
      </c>
      <c r="E622" s="134">
        <v>0</v>
      </c>
      <c r="F622" s="134">
        <v>1</v>
      </c>
      <c r="G622" s="118">
        <v>9</v>
      </c>
      <c r="H622" s="143">
        <v>1611</v>
      </c>
      <c r="I622" s="122">
        <v>40</v>
      </c>
      <c r="J622" s="144">
        <v>1651</v>
      </c>
      <c r="K622" s="121">
        <v>2704</v>
      </c>
      <c r="L622" s="122">
        <v>152</v>
      </c>
      <c r="M622" s="123">
        <v>2856</v>
      </c>
      <c r="N622" s="124">
        <f t="shared" si="61"/>
        <v>1660</v>
      </c>
    </row>
    <row r="623" spans="1:14" ht="18" customHeight="1">
      <c r="A623" s="225"/>
      <c r="B623" s="13" t="s">
        <v>148</v>
      </c>
      <c r="C623" s="32" t="s">
        <v>612</v>
      </c>
      <c r="D623" s="159">
        <v>0</v>
      </c>
      <c r="E623" s="132">
        <v>0</v>
      </c>
      <c r="F623" s="132">
        <v>0</v>
      </c>
      <c r="G623" s="111">
        <v>0</v>
      </c>
      <c r="H623" s="145">
        <v>0</v>
      </c>
      <c r="I623" s="116">
        <v>0</v>
      </c>
      <c r="J623" s="146">
        <v>0</v>
      </c>
      <c r="K623" s="115">
        <v>0</v>
      </c>
      <c r="L623" s="116">
        <v>0</v>
      </c>
      <c r="M623" s="117">
        <v>0</v>
      </c>
      <c r="N623" s="77">
        <f t="shared" si="61"/>
        <v>0</v>
      </c>
    </row>
    <row r="624" spans="1:14" ht="18" customHeight="1">
      <c r="A624" s="225"/>
      <c r="B624" s="13" t="s">
        <v>118</v>
      </c>
      <c r="C624" s="32" t="s">
        <v>613</v>
      </c>
      <c r="D624" s="159">
        <v>2</v>
      </c>
      <c r="E624" s="132">
        <v>0</v>
      </c>
      <c r="F624" s="132">
        <v>0</v>
      </c>
      <c r="G624" s="111">
        <v>2</v>
      </c>
      <c r="H624" s="145">
        <v>874</v>
      </c>
      <c r="I624" s="116">
        <v>61</v>
      </c>
      <c r="J624" s="146">
        <v>935</v>
      </c>
      <c r="K624" s="115">
        <v>1195</v>
      </c>
      <c r="L624" s="116">
        <v>76</v>
      </c>
      <c r="M624" s="117">
        <v>1271</v>
      </c>
      <c r="N624" s="77">
        <f t="shared" si="61"/>
        <v>937</v>
      </c>
    </row>
    <row r="625" spans="1:14" ht="18" customHeight="1">
      <c r="A625" s="225"/>
      <c r="B625" s="13" t="s">
        <v>118</v>
      </c>
      <c r="C625" s="32" t="s">
        <v>614</v>
      </c>
      <c r="D625" s="159">
        <v>0</v>
      </c>
      <c r="E625" s="132">
        <v>0</v>
      </c>
      <c r="F625" s="132">
        <v>0</v>
      </c>
      <c r="G625" s="111">
        <v>0</v>
      </c>
      <c r="H625" s="145">
        <v>964</v>
      </c>
      <c r="I625" s="116">
        <v>10</v>
      </c>
      <c r="J625" s="146">
        <v>974</v>
      </c>
      <c r="K625" s="115">
        <v>1491</v>
      </c>
      <c r="L625" s="116">
        <v>25</v>
      </c>
      <c r="M625" s="117">
        <v>1516</v>
      </c>
      <c r="N625" s="77">
        <f t="shared" si="61"/>
        <v>974</v>
      </c>
    </row>
    <row r="626" spans="1:14" ht="18" customHeight="1">
      <c r="A626" s="225"/>
      <c r="B626" s="15" t="s">
        <v>118</v>
      </c>
      <c r="C626" s="34" t="s">
        <v>615</v>
      </c>
      <c r="D626" s="161">
        <v>6</v>
      </c>
      <c r="E626" s="135">
        <v>0</v>
      </c>
      <c r="F626" s="135">
        <v>0</v>
      </c>
      <c r="G626" s="125">
        <v>6</v>
      </c>
      <c r="H626" s="141">
        <v>387</v>
      </c>
      <c r="I626" s="129">
        <v>0</v>
      </c>
      <c r="J626" s="142">
        <v>387</v>
      </c>
      <c r="K626" s="128">
        <v>515</v>
      </c>
      <c r="L626" s="129">
        <v>45</v>
      </c>
      <c r="M626" s="130">
        <v>560</v>
      </c>
      <c r="N626" s="131">
        <f t="shared" si="61"/>
        <v>393</v>
      </c>
    </row>
    <row r="627" spans="1:14" ht="18" customHeight="1">
      <c r="A627" s="225"/>
      <c r="B627" s="13" t="s">
        <v>118</v>
      </c>
      <c r="C627" s="32" t="s">
        <v>616</v>
      </c>
      <c r="D627" s="159">
        <v>0</v>
      </c>
      <c r="E627" s="132">
        <v>0</v>
      </c>
      <c r="F627" s="132">
        <v>0</v>
      </c>
      <c r="G627" s="111">
        <v>0</v>
      </c>
      <c r="H627" s="145">
        <v>597</v>
      </c>
      <c r="I627" s="116">
        <v>7</v>
      </c>
      <c r="J627" s="146">
        <v>604</v>
      </c>
      <c r="K627" s="115">
        <v>678</v>
      </c>
      <c r="L627" s="116">
        <v>17</v>
      </c>
      <c r="M627" s="117">
        <v>695</v>
      </c>
      <c r="N627" s="77">
        <f t="shared" si="61"/>
        <v>604</v>
      </c>
    </row>
    <row r="628" spans="1:14" ht="18" customHeight="1">
      <c r="A628" s="225"/>
      <c r="B628" s="13" t="s">
        <v>148</v>
      </c>
      <c r="C628" s="32" t="s">
        <v>617</v>
      </c>
      <c r="D628" s="159">
        <v>70</v>
      </c>
      <c r="E628" s="132">
        <v>0</v>
      </c>
      <c r="F628" s="132">
        <v>0</v>
      </c>
      <c r="G628" s="111">
        <v>70</v>
      </c>
      <c r="H628" s="145">
        <v>151</v>
      </c>
      <c r="I628" s="116">
        <v>1</v>
      </c>
      <c r="J628" s="146">
        <v>152</v>
      </c>
      <c r="K628" s="115">
        <v>155</v>
      </c>
      <c r="L628" s="116">
        <v>1</v>
      </c>
      <c r="M628" s="117">
        <v>156</v>
      </c>
      <c r="N628" s="77">
        <f t="shared" si="61"/>
        <v>222</v>
      </c>
    </row>
    <row r="629" spans="1:14" ht="18" customHeight="1">
      <c r="A629" s="225"/>
      <c r="B629" s="13" t="s">
        <v>118</v>
      </c>
      <c r="C629" s="32" t="s">
        <v>618</v>
      </c>
      <c r="D629" s="159">
        <v>0</v>
      </c>
      <c r="E629" s="132">
        <v>0</v>
      </c>
      <c r="F629" s="132">
        <v>0</v>
      </c>
      <c r="G629" s="111">
        <v>0</v>
      </c>
      <c r="H629" s="145">
        <v>278</v>
      </c>
      <c r="I629" s="116">
        <v>0</v>
      </c>
      <c r="J629" s="146">
        <v>278</v>
      </c>
      <c r="K629" s="115">
        <v>278</v>
      </c>
      <c r="L629" s="116">
        <v>1</v>
      </c>
      <c r="M629" s="117">
        <v>279</v>
      </c>
      <c r="N629" s="77">
        <f t="shared" si="61"/>
        <v>278</v>
      </c>
    </row>
    <row r="630" spans="1:14" ht="18" customHeight="1">
      <c r="A630" s="225"/>
      <c r="B630" s="13" t="s">
        <v>118</v>
      </c>
      <c r="C630" s="32" t="s">
        <v>619</v>
      </c>
      <c r="D630" s="159">
        <v>0</v>
      </c>
      <c r="E630" s="132">
        <v>0</v>
      </c>
      <c r="F630" s="132">
        <v>0</v>
      </c>
      <c r="G630" s="117">
        <v>0</v>
      </c>
      <c r="H630" s="179">
        <v>762</v>
      </c>
      <c r="I630" s="116">
        <v>21</v>
      </c>
      <c r="J630" s="146">
        <v>783</v>
      </c>
      <c r="K630" s="180">
        <v>963</v>
      </c>
      <c r="L630" s="116">
        <v>29</v>
      </c>
      <c r="M630" s="117">
        <v>992</v>
      </c>
      <c r="N630" s="77">
        <f t="shared" si="61"/>
        <v>783</v>
      </c>
    </row>
    <row r="631" spans="1:14" ht="18" customHeight="1">
      <c r="A631" s="226"/>
      <c r="B631" s="36" t="s">
        <v>120</v>
      </c>
      <c r="C631" s="37" t="s">
        <v>148</v>
      </c>
      <c r="D631" s="40">
        <f>SUM(D617:D630)</f>
        <v>213</v>
      </c>
      <c r="E631" s="38">
        <f aca="true" t="shared" si="62" ref="E631:N631">SUM(E617:E630)</f>
        <v>7</v>
      </c>
      <c r="F631" s="38">
        <f t="shared" si="62"/>
        <v>3</v>
      </c>
      <c r="G631" s="43">
        <f t="shared" si="62"/>
        <v>223</v>
      </c>
      <c r="H631" s="63">
        <f t="shared" si="62"/>
        <v>14136</v>
      </c>
      <c r="I631" s="38">
        <f t="shared" si="62"/>
        <v>348</v>
      </c>
      <c r="J631" s="43">
        <f t="shared" si="62"/>
        <v>14484</v>
      </c>
      <c r="K631" s="63">
        <f t="shared" si="62"/>
        <v>22190</v>
      </c>
      <c r="L631" s="38">
        <f t="shared" si="62"/>
        <v>855</v>
      </c>
      <c r="M631" s="43">
        <f t="shared" si="62"/>
        <v>23045</v>
      </c>
      <c r="N631" s="55">
        <f t="shared" si="62"/>
        <v>14707</v>
      </c>
    </row>
    <row r="632" spans="1:14" ht="18" customHeight="1">
      <c r="A632" s="224" t="s">
        <v>193</v>
      </c>
      <c r="B632" s="45" t="s">
        <v>118</v>
      </c>
      <c r="C632" s="32" t="s">
        <v>620</v>
      </c>
      <c r="D632" s="159">
        <v>0</v>
      </c>
      <c r="E632" s="132">
        <v>0</v>
      </c>
      <c r="F632" s="132">
        <v>0</v>
      </c>
      <c r="G632" s="117">
        <v>0</v>
      </c>
      <c r="H632" s="179">
        <v>67</v>
      </c>
      <c r="I632" s="116">
        <v>13</v>
      </c>
      <c r="J632" s="146">
        <v>80</v>
      </c>
      <c r="K632" s="180">
        <v>288</v>
      </c>
      <c r="L632" s="116">
        <v>96</v>
      </c>
      <c r="M632" s="117">
        <v>384</v>
      </c>
      <c r="N632" s="181">
        <f>SUM(G632,J632)</f>
        <v>80</v>
      </c>
    </row>
    <row r="633" spans="1:14" ht="18" customHeight="1">
      <c r="A633" s="225"/>
      <c r="B633" s="13" t="s">
        <v>118</v>
      </c>
      <c r="C633" s="32" t="s">
        <v>621</v>
      </c>
      <c r="D633" s="159">
        <v>2</v>
      </c>
      <c r="E633" s="132">
        <v>0</v>
      </c>
      <c r="F633" s="132">
        <v>0</v>
      </c>
      <c r="G633" s="111">
        <v>2</v>
      </c>
      <c r="H633" s="145">
        <v>452</v>
      </c>
      <c r="I633" s="116">
        <v>0</v>
      </c>
      <c r="J633" s="146">
        <v>452</v>
      </c>
      <c r="K633" s="115">
        <v>922</v>
      </c>
      <c r="L633" s="116">
        <v>0</v>
      </c>
      <c r="M633" s="117">
        <v>922</v>
      </c>
      <c r="N633" s="77">
        <f>SUM(G633,J633)</f>
        <v>454</v>
      </c>
    </row>
    <row r="634" spans="1:14" ht="18" customHeight="1">
      <c r="A634" s="225"/>
      <c r="B634" s="13" t="s">
        <v>118</v>
      </c>
      <c r="C634" s="32" t="s">
        <v>622</v>
      </c>
      <c r="D634" s="159">
        <v>2</v>
      </c>
      <c r="E634" s="132">
        <v>0</v>
      </c>
      <c r="F634" s="132">
        <v>0</v>
      </c>
      <c r="G634" s="111">
        <v>2</v>
      </c>
      <c r="H634" s="145">
        <v>1704</v>
      </c>
      <c r="I634" s="116">
        <v>34</v>
      </c>
      <c r="J634" s="146">
        <v>1738</v>
      </c>
      <c r="K634" s="115">
        <v>2155</v>
      </c>
      <c r="L634" s="116">
        <v>100</v>
      </c>
      <c r="M634" s="117">
        <v>2255</v>
      </c>
      <c r="N634" s="77">
        <f>SUM(G634,J634)</f>
        <v>1740</v>
      </c>
    </row>
    <row r="635" spans="1:14" ht="18" customHeight="1">
      <c r="A635" s="225"/>
      <c r="B635" s="13" t="s">
        <v>118</v>
      </c>
      <c r="C635" s="32" t="s">
        <v>623</v>
      </c>
      <c r="D635" s="159">
        <v>2</v>
      </c>
      <c r="E635" s="132">
        <v>0</v>
      </c>
      <c r="F635" s="132">
        <v>0</v>
      </c>
      <c r="G635" s="111">
        <v>2</v>
      </c>
      <c r="H635" s="145">
        <v>2553</v>
      </c>
      <c r="I635" s="116">
        <v>0</v>
      </c>
      <c r="J635" s="146">
        <v>2553</v>
      </c>
      <c r="K635" s="115">
        <v>5935</v>
      </c>
      <c r="L635" s="116">
        <v>0</v>
      </c>
      <c r="M635" s="117">
        <v>5935</v>
      </c>
      <c r="N635" s="77">
        <f>SUM(G635,J635)</f>
        <v>2555</v>
      </c>
    </row>
    <row r="636" spans="1:14" ht="18" customHeight="1">
      <c r="A636" s="225"/>
      <c r="B636" s="13" t="s">
        <v>118</v>
      </c>
      <c r="C636" s="32" t="s">
        <v>624</v>
      </c>
      <c r="D636" s="159">
        <v>0</v>
      </c>
      <c r="E636" s="132">
        <v>0</v>
      </c>
      <c r="F636" s="132">
        <v>0</v>
      </c>
      <c r="G636" s="111">
        <v>0</v>
      </c>
      <c r="H636" s="145">
        <v>1651</v>
      </c>
      <c r="I636" s="116">
        <v>52</v>
      </c>
      <c r="J636" s="146">
        <v>1703</v>
      </c>
      <c r="K636" s="115">
        <v>2920</v>
      </c>
      <c r="L636" s="116">
        <v>110</v>
      </c>
      <c r="M636" s="117">
        <v>3030</v>
      </c>
      <c r="N636" s="77">
        <f>SUM(G636,J636)</f>
        <v>1703</v>
      </c>
    </row>
    <row r="637" spans="1:14" ht="18" customHeight="1">
      <c r="A637" s="226"/>
      <c r="B637" s="36" t="s">
        <v>120</v>
      </c>
      <c r="C637" s="37" t="s">
        <v>148</v>
      </c>
      <c r="D637" s="40">
        <f>SUM(D632:D636)</f>
        <v>6</v>
      </c>
      <c r="E637" s="38">
        <f aca="true" t="shared" si="63" ref="E637:N637">SUM(E632:E636)</f>
        <v>0</v>
      </c>
      <c r="F637" s="38">
        <f t="shared" si="63"/>
        <v>0</v>
      </c>
      <c r="G637" s="43">
        <f t="shared" si="63"/>
        <v>6</v>
      </c>
      <c r="H637" s="63">
        <f t="shared" si="63"/>
        <v>6427</v>
      </c>
      <c r="I637" s="38">
        <f t="shared" si="63"/>
        <v>99</v>
      </c>
      <c r="J637" s="43">
        <f t="shared" si="63"/>
        <v>6526</v>
      </c>
      <c r="K637" s="63">
        <f t="shared" si="63"/>
        <v>12220</v>
      </c>
      <c r="L637" s="38">
        <f t="shared" si="63"/>
        <v>306</v>
      </c>
      <c r="M637" s="43">
        <f t="shared" si="63"/>
        <v>12526</v>
      </c>
      <c r="N637" s="55">
        <f t="shared" si="63"/>
        <v>6532</v>
      </c>
    </row>
    <row r="638" spans="1:14" s="28" customFormat="1" ht="18" customHeight="1">
      <c r="A638" s="224" t="s">
        <v>194</v>
      </c>
      <c r="B638" s="49" t="s">
        <v>118</v>
      </c>
      <c r="C638" s="46" t="s">
        <v>625</v>
      </c>
      <c r="D638" s="155">
        <v>33</v>
      </c>
      <c r="E638" s="136">
        <v>0</v>
      </c>
      <c r="F638" s="136">
        <v>0</v>
      </c>
      <c r="G638" s="156">
        <v>33</v>
      </c>
      <c r="H638" s="157">
        <v>367</v>
      </c>
      <c r="I638" s="139">
        <v>24</v>
      </c>
      <c r="J638" s="158">
        <v>391</v>
      </c>
      <c r="K638" s="138">
        <v>1300</v>
      </c>
      <c r="L638" s="139">
        <v>55</v>
      </c>
      <c r="M638" s="133">
        <v>1355</v>
      </c>
      <c r="N638" s="140">
        <f aca="true" t="shared" si="64" ref="N638:N646">SUM(G638,J638)</f>
        <v>424</v>
      </c>
    </row>
    <row r="639" spans="1:14" s="28" customFormat="1" ht="18" customHeight="1">
      <c r="A639" s="227"/>
      <c r="B639" s="13" t="s">
        <v>118</v>
      </c>
      <c r="C639" s="32" t="s">
        <v>626</v>
      </c>
      <c r="D639" s="159">
        <v>9</v>
      </c>
      <c r="E639" s="132">
        <v>0</v>
      </c>
      <c r="F639" s="132">
        <v>0</v>
      </c>
      <c r="G639" s="111">
        <v>9</v>
      </c>
      <c r="H639" s="145">
        <v>1062</v>
      </c>
      <c r="I639" s="116">
        <v>44</v>
      </c>
      <c r="J639" s="146">
        <v>1106</v>
      </c>
      <c r="K639" s="115">
        <v>2176</v>
      </c>
      <c r="L639" s="116">
        <v>110</v>
      </c>
      <c r="M639" s="117">
        <v>2286</v>
      </c>
      <c r="N639" s="77">
        <f t="shared" si="64"/>
        <v>1115</v>
      </c>
    </row>
    <row r="640" spans="1:14" s="28" customFormat="1" ht="18" customHeight="1">
      <c r="A640" s="227"/>
      <c r="B640" s="13" t="s">
        <v>118</v>
      </c>
      <c r="C640" s="32" t="s">
        <v>627</v>
      </c>
      <c r="D640" s="159">
        <v>93</v>
      </c>
      <c r="E640" s="132">
        <v>0</v>
      </c>
      <c r="F640" s="132">
        <v>0</v>
      </c>
      <c r="G640" s="111">
        <v>93</v>
      </c>
      <c r="H640" s="145">
        <v>4738</v>
      </c>
      <c r="I640" s="116">
        <v>270</v>
      </c>
      <c r="J640" s="146">
        <v>5008</v>
      </c>
      <c r="K640" s="115">
        <v>6820</v>
      </c>
      <c r="L640" s="116">
        <v>473</v>
      </c>
      <c r="M640" s="117">
        <v>7293</v>
      </c>
      <c r="N640" s="77">
        <f t="shared" si="64"/>
        <v>5101</v>
      </c>
    </row>
    <row r="641" spans="1:14" s="28" customFormat="1" ht="18" customHeight="1">
      <c r="A641" s="227"/>
      <c r="B641" s="13" t="s">
        <v>118</v>
      </c>
      <c r="C641" s="32" t="s">
        <v>628</v>
      </c>
      <c r="D641" s="159">
        <v>14</v>
      </c>
      <c r="E641" s="132">
        <v>0</v>
      </c>
      <c r="F641" s="132">
        <v>1</v>
      </c>
      <c r="G641" s="111">
        <v>15</v>
      </c>
      <c r="H641" s="145">
        <v>363</v>
      </c>
      <c r="I641" s="116">
        <v>0</v>
      </c>
      <c r="J641" s="146">
        <v>363</v>
      </c>
      <c r="K641" s="115">
        <v>150</v>
      </c>
      <c r="L641" s="116">
        <v>0</v>
      </c>
      <c r="M641" s="117">
        <v>150</v>
      </c>
      <c r="N641" s="77">
        <f t="shared" si="64"/>
        <v>378</v>
      </c>
    </row>
    <row r="642" spans="1:14" s="28" customFormat="1" ht="18" customHeight="1">
      <c r="A642" s="227"/>
      <c r="B642" s="13" t="s">
        <v>118</v>
      </c>
      <c r="C642" s="32" t="s">
        <v>629</v>
      </c>
      <c r="D642" s="159">
        <v>5</v>
      </c>
      <c r="E642" s="132">
        <v>1</v>
      </c>
      <c r="F642" s="132">
        <v>0</v>
      </c>
      <c r="G642" s="111">
        <v>6</v>
      </c>
      <c r="H642" s="145">
        <v>1035</v>
      </c>
      <c r="I642" s="116">
        <v>20</v>
      </c>
      <c r="J642" s="146">
        <v>1055</v>
      </c>
      <c r="K642" s="115">
        <v>1966</v>
      </c>
      <c r="L642" s="116">
        <v>30</v>
      </c>
      <c r="M642" s="117">
        <v>1996</v>
      </c>
      <c r="N642" s="77">
        <f t="shared" si="64"/>
        <v>1061</v>
      </c>
    </row>
    <row r="643" spans="1:14" s="28" customFormat="1" ht="18" customHeight="1">
      <c r="A643" s="227"/>
      <c r="B643" s="14" t="s">
        <v>118</v>
      </c>
      <c r="C643" s="33" t="s">
        <v>630</v>
      </c>
      <c r="D643" s="160">
        <v>5</v>
      </c>
      <c r="E643" s="134">
        <v>0</v>
      </c>
      <c r="F643" s="134">
        <v>0</v>
      </c>
      <c r="G643" s="118">
        <v>5</v>
      </c>
      <c r="H643" s="143">
        <v>635</v>
      </c>
      <c r="I643" s="122">
        <v>9</v>
      </c>
      <c r="J643" s="144">
        <v>644</v>
      </c>
      <c r="K643" s="121">
        <v>1888</v>
      </c>
      <c r="L643" s="122">
        <v>34</v>
      </c>
      <c r="M643" s="123">
        <v>1922</v>
      </c>
      <c r="N643" s="124">
        <f t="shared" si="64"/>
        <v>649</v>
      </c>
    </row>
    <row r="644" spans="1:14" s="28" customFormat="1" ht="18" customHeight="1">
      <c r="A644" s="227"/>
      <c r="B644" s="13" t="s">
        <v>118</v>
      </c>
      <c r="C644" s="32" t="s">
        <v>594</v>
      </c>
      <c r="D644" s="159">
        <v>19</v>
      </c>
      <c r="E644" s="132">
        <v>1</v>
      </c>
      <c r="F644" s="132">
        <v>0</v>
      </c>
      <c r="G644" s="111">
        <v>20</v>
      </c>
      <c r="H644" s="145">
        <v>3199</v>
      </c>
      <c r="I644" s="116">
        <v>69</v>
      </c>
      <c r="J644" s="146">
        <v>3268</v>
      </c>
      <c r="K644" s="115">
        <v>4448</v>
      </c>
      <c r="L644" s="116">
        <v>140</v>
      </c>
      <c r="M644" s="117">
        <v>4588</v>
      </c>
      <c r="N644" s="77">
        <f t="shared" si="64"/>
        <v>3288</v>
      </c>
    </row>
    <row r="645" spans="1:14" s="28" customFormat="1" ht="18" customHeight="1">
      <c r="A645" s="227"/>
      <c r="B645" s="13" t="s">
        <v>118</v>
      </c>
      <c r="C645" s="32" t="s">
        <v>631</v>
      </c>
      <c r="D645" s="159">
        <v>40</v>
      </c>
      <c r="E645" s="132">
        <v>1</v>
      </c>
      <c r="F645" s="132">
        <v>0</v>
      </c>
      <c r="G645" s="111">
        <v>41</v>
      </c>
      <c r="H645" s="145">
        <v>2976</v>
      </c>
      <c r="I645" s="116">
        <v>41</v>
      </c>
      <c r="J645" s="146">
        <v>3017</v>
      </c>
      <c r="K645" s="115">
        <v>4563</v>
      </c>
      <c r="L645" s="116">
        <v>201</v>
      </c>
      <c r="M645" s="117">
        <v>4764</v>
      </c>
      <c r="N645" s="77">
        <f t="shared" si="64"/>
        <v>3058</v>
      </c>
    </row>
    <row r="646" spans="1:14" s="28" customFormat="1" ht="18" customHeight="1">
      <c r="A646" s="227"/>
      <c r="B646" s="13" t="s">
        <v>118</v>
      </c>
      <c r="C646" s="32" t="s">
        <v>632</v>
      </c>
      <c r="D646" s="159">
        <v>14</v>
      </c>
      <c r="E646" s="132">
        <v>1</v>
      </c>
      <c r="F646" s="132">
        <v>3</v>
      </c>
      <c r="G646" s="111">
        <v>18</v>
      </c>
      <c r="H646" s="145">
        <v>368</v>
      </c>
      <c r="I646" s="116">
        <v>16</v>
      </c>
      <c r="J646" s="146">
        <v>384</v>
      </c>
      <c r="K646" s="115">
        <v>680</v>
      </c>
      <c r="L646" s="116">
        <v>49</v>
      </c>
      <c r="M646" s="117">
        <v>729</v>
      </c>
      <c r="N646" s="77">
        <f t="shared" si="64"/>
        <v>402</v>
      </c>
    </row>
    <row r="647" spans="1:14" s="28" customFormat="1" ht="18" customHeight="1">
      <c r="A647" s="228"/>
      <c r="B647" s="36" t="s">
        <v>120</v>
      </c>
      <c r="C647" s="37" t="s">
        <v>148</v>
      </c>
      <c r="D647" s="40">
        <f>SUM(D638:D646)</f>
        <v>232</v>
      </c>
      <c r="E647" s="38">
        <f aca="true" t="shared" si="65" ref="E647:N647">SUM(E638:E646)</f>
        <v>4</v>
      </c>
      <c r="F647" s="38">
        <f t="shared" si="65"/>
        <v>4</v>
      </c>
      <c r="G647" s="43">
        <f t="shared" si="65"/>
        <v>240</v>
      </c>
      <c r="H647" s="63">
        <f t="shared" si="65"/>
        <v>14743</v>
      </c>
      <c r="I647" s="38">
        <f t="shared" si="65"/>
        <v>493</v>
      </c>
      <c r="J647" s="43">
        <f t="shared" si="65"/>
        <v>15236</v>
      </c>
      <c r="K647" s="63">
        <f t="shared" si="65"/>
        <v>23991</v>
      </c>
      <c r="L647" s="38">
        <f t="shared" si="65"/>
        <v>1092</v>
      </c>
      <c r="M647" s="43">
        <f t="shared" si="65"/>
        <v>25083</v>
      </c>
      <c r="N647" s="55">
        <f t="shared" si="65"/>
        <v>15476</v>
      </c>
    </row>
    <row r="648" spans="1:14" s="28" customFormat="1" ht="18" customHeight="1">
      <c r="A648" s="24" t="s">
        <v>148</v>
      </c>
      <c r="B648" s="22"/>
      <c r="C648" s="22"/>
      <c r="D648" s="31"/>
      <c r="E648" s="31"/>
      <c r="F648" s="91"/>
      <c r="G648" s="31"/>
      <c r="H648" s="91"/>
      <c r="I648" s="92"/>
      <c r="J648" s="91"/>
      <c r="K648" s="31"/>
      <c r="L648" s="31"/>
      <c r="M648" s="31"/>
      <c r="N648" s="93"/>
    </row>
    <row r="649" spans="1:14" ht="5.25" customHeight="1">
      <c r="A649" s="16" t="s">
        <v>148</v>
      </c>
      <c r="B649" s="16"/>
      <c r="C649" s="16"/>
      <c r="D649" s="89"/>
      <c r="E649" s="89"/>
      <c r="F649" s="89"/>
      <c r="G649" s="89"/>
      <c r="H649" s="89"/>
      <c r="I649" s="89"/>
      <c r="J649" s="89"/>
      <c r="K649" s="89"/>
      <c r="L649" s="89"/>
      <c r="M649" s="89"/>
      <c r="N649" s="90"/>
    </row>
    <row r="650" spans="1:14" ht="31.5" customHeight="1">
      <c r="A650" s="218" t="s">
        <v>5</v>
      </c>
      <c r="B650" s="219"/>
      <c r="C650" s="220"/>
      <c r="D650" s="212" t="s">
        <v>203</v>
      </c>
      <c r="E650" s="213"/>
      <c r="F650" s="213"/>
      <c r="G650" s="214"/>
      <c r="H650" s="209" t="s">
        <v>204</v>
      </c>
      <c r="I650" s="210"/>
      <c r="J650" s="211"/>
      <c r="K650" s="209" t="s">
        <v>205</v>
      </c>
      <c r="L650" s="210"/>
      <c r="M650" s="211"/>
      <c r="N650" s="2" t="s">
        <v>206</v>
      </c>
    </row>
    <row r="651" spans="1:14" ht="32.25" customHeight="1">
      <c r="A651" s="221"/>
      <c r="B651" s="222"/>
      <c r="C651" s="223"/>
      <c r="D651" s="4" t="s">
        <v>207</v>
      </c>
      <c r="E651" s="10" t="s">
        <v>208</v>
      </c>
      <c r="F651" s="10" t="s">
        <v>209</v>
      </c>
      <c r="G651" s="9" t="s">
        <v>210</v>
      </c>
      <c r="H651" s="11" t="s">
        <v>207</v>
      </c>
      <c r="I651" s="10" t="s">
        <v>208</v>
      </c>
      <c r="J651" s="8" t="s">
        <v>210</v>
      </c>
      <c r="K651" s="11" t="s">
        <v>207</v>
      </c>
      <c r="L651" s="10" t="s">
        <v>208</v>
      </c>
      <c r="M651" s="8" t="s">
        <v>210</v>
      </c>
      <c r="N651" s="3" t="s">
        <v>210</v>
      </c>
    </row>
    <row r="652" spans="1:14" ht="18" customHeight="1">
      <c r="A652" s="224" t="s">
        <v>195</v>
      </c>
      <c r="B652" s="45" t="s">
        <v>118</v>
      </c>
      <c r="C652" s="32" t="s">
        <v>633</v>
      </c>
      <c r="D652" s="159">
        <v>15</v>
      </c>
      <c r="E652" s="132">
        <v>5</v>
      </c>
      <c r="F652" s="132">
        <v>1</v>
      </c>
      <c r="G652" s="156">
        <v>21</v>
      </c>
      <c r="H652" s="145">
        <v>8567</v>
      </c>
      <c r="I652" s="116">
        <v>1917</v>
      </c>
      <c r="J652" s="146">
        <v>10484</v>
      </c>
      <c r="K652" s="115">
        <v>9309</v>
      </c>
      <c r="L652" s="116">
        <v>2620</v>
      </c>
      <c r="M652" s="117">
        <v>11929</v>
      </c>
      <c r="N652" s="77">
        <f aca="true" t="shared" si="66" ref="N652:N660">SUM(G652,J652)</f>
        <v>10505</v>
      </c>
    </row>
    <row r="653" spans="1:14" ht="18" customHeight="1">
      <c r="A653" s="225"/>
      <c r="B653" s="13" t="s">
        <v>118</v>
      </c>
      <c r="C653" s="32" t="s">
        <v>634</v>
      </c>
      <c r="D653" s="159">
        <v>9</v>
      </c>
      <c r="E653" s="132">
        <v>0</v>
      </c>
      <c r="F653" s="132">
        <v>0</v>
      </c>
      <c r="G653" s="111">
        <v>9</v>
      </c>
      <c r="H653" s="145">
        <v>1149</v>
      </c>
      <c r="I653" s="116">
        <v>205</v>
      </c>
      <c r="J653" s="146">
        <v>1354</v>
      </c>
      <c r="K653" s="115">
        <v>1209</v>
      </c>
      <c r="L653" s="116">
        <v>238</v>
      </c>
      <c r="M653" s="117">
        <v>1447</v>
      </c>
      <c r="N653" s="77">
        <f t="shared" si="66"/>
        <v>1363</v>
      </c>
    </row>
    <row r="654" spans="1:14" ht="18" customHeight="1">
      <c r="A654" s="225"/>
      <c r="B654" s="13" t="s">
        <v>118</v>
      </c>
      <c r="C654" s="32" t="s">
        <v>635</v>
      </c>
      <c r="D654" s="159">
        <v>0</v>
      </c>
      <c r="E654" s="132">
        <v>0</v>
      </c>
      <c r="F654" s="132">
        <v>0</v>
      </c>
      <c r="G654" s="111">
        <v>0</v>
      </c>
      <c r="H654" s="145">
        <v>1117</v>
      </c>
      <c r="I654" s="116">
        <v>131</v>
      </c>
      <c r="J654" s="146">
        <v>1248</v>
      </c>
      <c r="K654" s="115">
        <v>1977</v>
      </c>
      <c r="L654" s="116">
        <v>377</v>
      </c>
      <c r="M654" s="117">
        <v>2354</v>
      </c>
      <c r="N654" s="77">
        <f t="shared" si="66"/>
        <v>1248</v>
      </c>
    </row>
    <row r="655" spans="1:14" ht="18" customHeight="1">
      <c r="A655" s="225"/>
      <c r="B655" s="13" t="s">
        <v>118</v>
      </c>
      <c r="C655" s="32" t="s">
        <v>636</v>
      </c>
      <c r="D655" s="159">
        <v>5</v>
      </c>
      <c r="E655" s="132">
        <v>1</v>
      </c>
      <c r="F655" s="132">
        <v>0</v>
      </c>
      <c r="G655" s="111">
        <v>6</v>
      </c>
      <c r="H655" s="145">
        <v>1034</v>
      </c>
      <c r="I655" s="116">
        <v>95</v>
      </c>
      <c r="J655" s="146">
        <v>1129</v>
      </c>
      <c r="K655" s="115">
        <v>1160</v>
      </c>
      <c r="L655" s="116">
        <v>112</v>
      </c>
      <c r="M655" s="117">
        <v>1272</v>
      </c>
      <c r="N655" s="77">
        <f t="shared" si="66"/>
        <v>1135</v>
      </c>
    </row>
    <row r="656" spans="1:14" ht="18" customHeight="1">
      <c r="A656" s="225"/>
      <c r="B656" s="13" t="s">
        <v>118</v>
      </c>
      <c r="C656" s="32" t="s">
        <v>637</v>
      </c>
      <c r="D656" s="159">
        <v>5</v>
      </c>
      <c r="E656" s="132">
        <v>2</v>
      </c>
      <c r="F656" s="132">
        <v>0</v>
      </c>
      <c r="G656" s="111">
        <v>7</v>
      </c>
      <c r="H656" s="145">
        <v>821</v>
      </c>
      <c r="I656" s="116">
        <v>363</v>
      </c>
      <c r="J656" s="146">
        <v>1184</v>
      </c>
      <c r="K656" s="115">
        <v>1090</v>
      </c>
      <c r="L656" s="116">
        <v>406</v>
      </c>
      <c r="M656" s="117">
        <v>1496</v>
      </c>
      <c r="N656" s="77">
        <f t="shared" si="66"/>
        <v>1191</v>
      </c>
    </row>
    <row r="657" spans="1:14" ht="18" customHeight="1">
      <c r="A657" s="225"/>
      <c r="B657" s="14" t="s">
        <v>118</v>
      </c>
      <c r="C657" s="33" t="s">
        <v>638</v>
      </c>
      <c r="D657" s="160">
        <v>8</v>
      </c>
      <c r="E657" s="134">
        <v>3</v>
      </c>
      <c r="F657" s="134">
        <v>0</v>
      </c>
      <c r="G657" s="118">
        <v>11</v>
      </c>
      <c r="H657" s="143">
        <v>4141</v>
      </c>
      <c r="I657" s="122">
        <v>574</v>
      </c>
      <c r="J657" s="144">
        <v>4715</v>
      </c>
      <c r="K657" s="121">
        <v>4260</v>
      </c>
      <c r="L657" s="122">
        <v>577</v>
      </c>
      <c r="M657" s="123">
        <v>4837</v>
      </c>
      <c r="N657" s="124">
        <f t="shared" si="66"/>
        <v>4726</v>
      </c>
    </row>
    <row r="658" spans="1:14" ht="18" customHeight="1">
      <c r="A658" s="225"/>
      <c r="B658" s="13" t="s">
        <v>118</v>
      </c>
      <c r="C658" s="32" t="s">
        <v>639</v>
      </c>
      <c r="D658" s="159">
        <v>4</v>
      </c>
      <c r="E658" s="132">
        <v>0</v>
      </c>
      <c r="F658" s="132">
        <v>0</v>
      </c>
      <c r="G658" s="111">
        <v>4</v>
      </c>
      <c r="H658" s="145">
        <v>1756</v>
      </c>
      <c r="I658" s="116">
        <v>218</v>
      </c>
      <c r="J658" s="146">
        <v>1974</v>
      </c>
      <c r="K658" s="115">
        <v>1822</v>
      </c>
      <c r="L658" s="116">
        <v>234</v>
      </c>
      <c r="M658" s="117">
        <v>2056</v>
      </c>
      <c r="N658" s="77">
        <f t="shared" si="66"/>
        <v>1978</v>
      </c>
    </row>
    <row r="659" spans="1:14" ht="18" customHeight="1">
      <c r="A659" s="225"/>
      <c r="B659" s="13" t="s">
        <v>118</v>
      </c>
      <c r="C659" s="32" t="s">
        <v>640</v>
      </c>
      <c r="D659" s="159">
        <v>1</v>
      </c>
      <c r="E659" s="132">
        <v>0</v>
      </c>
      <c r="F659" s="132">
        <v>0</v>
      </c>
      <c r="G659" s="111">
        <v>1</v>
      </c>
      <c r="H659" s="145">
        <v>252</v>
      </c>
      <c r="I659" s="116">
        <v>59</v>
      </c>
      <c r="J659" s="146">
        <v>311</v>
      </c>
      <c r="K659" s="115">
        <v>252</v>
      </c>
      <c r="L659" s="116">
        <v>80</v>
      </c>
      <c r="M659" s="117">
        <v>332</v>
      </c>
      <c r="N659" s="77">
        <f t="shared" si="66"/>
        <v>312</v>
      </c>
    </row>
    <row r="660" spans="1:14" ht="18" customHeight="1">
      <c r="A660" s="225"/>
      <c r="B660" s="13" t="s">
        <v>148</v>
      </c>
      <c r="C660" s="32" t="s">
        <v>641</v>
      </c>
      <c r="D660" s="159">
        <v>0</v>
      </c>
      <c r="E660" s="132">
        <v>0</v>
      </c>
      <c r="F660" s="132">
        <v>0</v>
      </c>
      <c r="G660" s="117">
        <v>0</v>
      </c>
      <c r="H660" s="179">
        <v>86</v>
      </c>
      <c r="I660" s="116">
        <v>155</v>
      </c>
      <c r="J660" s="146">
        <v>241</v>
      </c>
      <c r="K660" s="180">
        <v>275</v>
      </c>
      <c r="L660" s="116">
        <v>155</v>
      </c>
      <c r="M660" s="117">
        <v>430</v>
      </c>
      <c r="N660" s="181">
        <f t="shared" si="66"/>
        <v>241</v>
      </c>
    </row>
    <row r="661" spans="1:14" ht="18" customHeight="1">
      <c r="A661" s="226"/>
      <c r="B661" s="36" t="s">
        <v>120</v>
      </c>
      <c r="C661" s="37" t="s">
        <v>148</v>
      </c>
      <c r="D661" s="40">
        <f>SUM(D652:D660)</f>
        <v>47</v>
      </c>
      <c r="E661" s="38">
        <f aca="true" t="shared" si="67" ref="E661:N661">SUM(E652:E660)</f>
        <v>11</v>
      </c>
      <c r="F661" s="38">
        <f t="shared" si="67"/>
        <v>1</v>
      </c>
      <c r="G661" s="43">
        <f t="shared" si="67"/>
        <v>59</v>
      </c>
      <c r="H661" s="63">
        <f t="shared" si="67"/>
        <v>18923</v>
      </c>
      <c r="I661" s="38">
        <f t="shared" si="67"/>
        <v>3717</v>
      </c>
      <c r="J661" s="43">
        <f t="shared" si="67"/>
        <v>22640</v>
      </c>
      <c r="K661" s="63">
        <f t="shared" si="67"/>
        <v>21354</v>
      </c>
      <c r="L661" s="38">
        <f t="shared" si="67"/>
        <v>4799</v>
      </c>
      <c r="M661" s="43">
        <f t="shared" si="67"/>
        <v>26153</v>
      </c>
      <c r="N661" s="55">
        <f t="shared" si="67"/>
        <v>22699</v>
      </c>
    </row>
    <row r="662" spans="1:14" ht="18" customHeight="1">
      <c r="A662" s="224" t="s">
        <v>20</v>
      </c>
      <c r="B662" s="45" t="s">
        <v>118</v>
      </c>
      <c r="C662" s="32" t="s">
        <v>642</v>
      </c>
      <c r="D662" s="159">
        <v>10</v>
      </c>
      <c r="E662" s="132">
        <v>0</v>
      </c>
      <c r="F662" s="132">
        <v>0</v>
      </c>
      <c r="G662" s="117">
        <v>10</v>
      </c>
      <c r="H662" s="179">
        <v>4331</v>
      </c>
      <c r="I662" s="116">
        <v>0</v>
      </c>
      <c r="J662" s="146">
        <v>4331</v>
      </c>
      <c r="K662" s="180">
        <v>5712</v>
      </c>
      <c r="L662" s="116">
        <v>0</v>
      </c>
      <c r="M662" s="117">
        <v>5712</v>
      </c>
      <c r="N662" s="181">
        <f>SUM(G662,J662)</f>
        <v>4341</v>
      </c>
    </row>
    <row r="663" spans="1:14" ht="18" customHeight="1">
      <c r="A663" s="225"/>
      <c r="B663" s="13" t="s">
        <v>118</v>
      </c>
      <c r="C663" s="32" t="s">
        <v>643</v>
      </c>
      <c r="D663" s="159">
        <v>3</v>
      </c>
      <c r="E663" s="132">
        <v>0</v>
      </c>
      <c r="F663" s="132">
        <v>0</v>
      </c>
      <c r="G663" s="111">
        <v>3</v>
      </c>
      <c r="H663" s="145">
        <v>2268</v>
      </c>
      <c r="I663" s="116">
        <v>17</v>
      </c>
      <c r="J663" s="146">
        <v>2285</v>
      </c>
      <c r="K663" s="115">
        <v>6127</v>
      </c>
      <c r="L663" s="116">
        <v>149</v>
      </c>
      <c r="M663" s="117">
        <v>6276</v>
      </c>
      <c r="N663" s="77">
        <f>SUM(G663,J663)</f>
        <v>2288</v>
      </c>
    </row>
    <row r="664" spans="1:14" ht="18" customHeight="1">
      <c r="A664" s="225"/>
      <c r="B664" s="13" t="s">
        <v>118</v>
      </c>
      <c r="C664" s="32" t="s">
        <v>644</v>
      </c>
      <c r="D664" s="159">
        <v>0</v>
      </c>
      <c r="E664" s="132">
        <v>0</v>
      </c>
      <c r="F664" s="132">
        <v>0</v>
      </c>
      <c r="G664" s="111">
        <v>0</v>
      </c>
      <c r="H664" s="145">
        <v>89</v>
      </c>
      <c r="I664" s="116">
        <v>2</v>
      </c>
      <c r="J664" s="146">
        <v>91</v>
      </c>
      <c r="K664" s="115">
        <v>316</v>
      </c>
      <c r="L664" s="116">
        <v>7</v>
      </c>
      <c r="M664" s="117">
        <v>323</v>
      </c>
      <c r="N664" s="77">
        <f>SUM(G664,J664)</f>
        <v>91</v>
      </c>
    </row>
    <row r="665" spans="1:14" ht="18" customHeight="1">
      <c r="A665" s="226"/>
      <c r="B665" s="36" t="s">
        <v>120</v>
      </c>
      <c r="C665" s="37" t="s">
        <v>148</v>
      </c>
      <c r="D665" s="40">
        <f>SUM(D662:D664)</f>
        <v>13</v>
      </c>
      <c r="E665" s="38">
        <f aca="true" t="shared" si="68" ref="E665:N665">SUM(E662:E664)</f>
        <v>0</v>
      </c>
      <c r="F665" s="39">
        <f t="shared" si="68"/>
        <v>0</v>
      </c>
      <c r="G665" s="38">
        <f t="shared" si="68"/>
        <v>13</v>
      </c>
      <c r="H665" s="56">
        <f t="shared" si="68"/>
        <v>6688</v>
      </c>
      <c r="I665" s="39">
        <f t="shared" si="68"/>
        <v>19</v>
      </c>
      <c r="J665" s="61">
        <f t="shared" si="68"/>
        <v>6707</v>
      </c>
      <c r="K665" s="56">
        <f t="shared" si="68"/>
        <v>12155</v>
      </c>
      <c r="L665" s="39">
        <f t="shared" si="68"/>
        <v>156</v>
      </c>
      <c r="M665" s="61">
        <f t="shared" si="68"/>
        <v>12311</v>
      </c>
      <c r="N665" s="44">
        <f t="shared" si="68"/>
        <v>6720</v>
      </c>
    </row>
    <row r="666" spans="1:14" ht="18" customHeight="1">
      <c r="A666" s="224" t="s">
        <v>196</v>
      </c>
      <c r="B666" s="49" t="s">
        <v>118</v>
      </c>
      <c r="C666" s="46" t="s">
        <v>645</v>
      </c>
      <c r="D666" s="155">
        <v>0</v>
      </c>
      <c r="E666" s="136">
        <v>0</v>
      </c>
      <c r="F666" s="136">
        <v>0</v>
      </c>
      <c r="G666" s="156">
        <v>0</v>
      </c>
      <c r="H666" s="157">
        <v>172</v>
      </c>
      <c r="I666" s="139">
        <v>5</v>
      </c>
      <c r="J666" s="158">
        <v>177</v>
      </c>
      <c r="K666" s="138">
        <v>300</v>
      </c>
      <c r="L666" s="139">
        <v>30</v>
      </c>
      <c r="M666" s="133">
        <v>330</v>
      </c>
      <c r="N666" s="140">
        <f aca="true" t="shared" si="69" ref="N666:N673">SUM(G666,J666)</f>
        <v>177</v>
      </c>
    </row>
    <row r="667" spans="1:14" ht="18" customHeight="1">
      <c r="A667" s="227"/>
      <c r="B667" s="45" t="s">
        <v>118</v>
      </c>
      <c r="C667" s="32" t="s">
        <v>646</v>
      </c>
      <c r="D667" s="159">
        <v>0</v>
      </c>
      <c r="E667" s="132">
        <v>0</v>
      </c>
      <c r="F667" s="132">
        <v>0</v>
      </c>
      <c r="G667" s="111">
        <v>0</v>
      </c>
      <c r="H667" s="145">
        <v>1956</v>
      </c>
      <c r="I667" s="116">
        <v>29</v>
      </c>
      <c r="J667" s="146">
        <v>1985</v>
      </c>
      <c r="K667" s="115">
        <v>3436</v>
      </c>
      <c r="L667" s="116">
        <v>68</v>
      </c>
      <c r="M667" s="117">
        <v>3504</v>
      </c>
      <c r="N667" s="77">
        <f t="shared" si="69"/>
        <v>1985</v>
      </c>
    </row>
    <row r="668" spans="1:14" ht="18" customHeight="1">
      <c r="A668" s="227"/>
      <c r="B668" s="45" t="s">
        <v>118</v>
      </c>
      <c r="C668" s="32" t="s">
        <v>647</v>
      </c>
      <c r="D668" s="159">
        <v>6</v>
      </c>
      <c r="E668" s="132">
        <v>4</v>
      </c>
      <c r="F668" s="132">
        <v>0</v>
      </c>
      <c r="G668" s="111">
        <v>10</v>
      </c>
      <c r="H668" s="145">
        <v>1161</v>
      </c>
      <c r="I668" s="116">
        <v>6</v>
      </c>
      <c r="J668" s="146">
        <v>1167</v>
      </c>
      <c r="K668" s="115">
        <v>2095</v>
      </c>
      <c r="L668" s="116">
        <v>14</v>
      </c>
      <c r="M668" s="117">
        <v>2109</v>
      </c>
      <c r="N668" s="77">
        <f t="shared" si="69"/>
        <v>1177</v>
      </c>
    </row>
    <row r="669" spans="1:14" ht="18" customHeight="1">
      <c r="A669" s="227"/>
      <c r="B669" s="45" t="s">
        <v>118</v>
      </c>
      <c r="C669" s="32" t="s">
        <v>648</v>
      </c>
      <c r="D669" s="159">
        <v>7</v>
      </c>
      <c r="E669" s="132">
        <v>1</v>
      </c>
      <c r="F669" s="132">
        <v>0</v>
      </c>
      <c r="G669" s="111">
        <v>8</v>
      </c>
      <c r="H669" s="145">
        <v>1897</v>
      </c>
      <c r="I669" s="116">
        <v>95</v>
      </c>
      <c r="J669" s="146">
        <v>1992</v>
      </c>
      <c r="K669" s="115">
        <v>3576</v>
      </c>
      <c r="L669" s="116">
        <v>183</v>
      </c>
      <c r="M669" s="117">
        <v>3759</v>
      </c>
      <c r="N669" s="77">
        <f t="shared" si="69"/>
        <v>2000</v>
      </c>
    </row>
    <row r="670" spans="1:14" ht="18" customHeight="1">
      <c r="A670" s="227"/>
      <c r="B670" s="45" t="s">
        <v>118</v>
      </c>
      <c r="C670" s="32" t="s">
        <v>649</v>
      </c>
      <c r="D670" s="159">
        <v>0</v>
      </c>
      <c r="E670" s="132">
        <v>0</v>
      </c>
      <c r="F670" s="132">
        <v>0</v>
      </c>
      <c r="G670" s="111">
        <v>0</v>
      </c>
      <c r="H670" s="145">
        <v>84</v>
      </c>
      <c r="I670" s="116">
        <v>0</v>
      </c>
      <c r="J670" s="146">
        <v>84</v>
      </c>
      <c r="K670" s="115">
        <v>180</v>
      </c>
      <c r="L670" s="116">
        <v>0</v>
      </c>
      <c r="M670" s="117">
        <v>180</v>
      </c>
      <c r="N670" s="77">
        <f t="shared" si="69"/>
        <v>84</v>
      </c>
    </row>
    <row r="671" spans="1:14" ht="18" customHeight="1">
      <c r="A671" s="227"/>
      <c r="B671" s="50" t="s">
        <v>118</v>
      </c>
      <c r="C671" s="33" t="s">
        <v>650</v>
      </c>
      <c r="D671" s="160">
        <v>6</v>
      </c>
      <c r="E671" s="134">
        <v>0</v>
      </c>
      <c r="F671" s="134">
        <v>0</v>
      </c>
      <c r="G671" s="123">
        <v>6</v>
      </c>
      <c r="H671" s="205">
        <v>951</v>
      </c>
      <c r="I671" s="122">
        <v>14</v>
      </c>
      <c r="J671" s="144">
        <v>965</v>
      </c>
      <c r="K671" s="186">
        <v>1764</v>
      </c>
      <c r="L671" s="122">
        <v>87</v>
      </c>
      <c r="M671" s="123">
        <v>1851</v>
      </c>
      <c r="N671" s="124">
        <f t="shared" si="69"/>
        <v>971</v>
      </c>
    </row>
    <row r="672" spans="1:14" ht="18" customHeight="1">
      <c r="A672" s="227"/>
      <c r="B672" s="45" t="s">
        <v>118</v>
      </c>
      <c r="C672" s="32" t="s">
        <v>651</v>
      </c>
      <c r="D672" s="159">
        <v>12</v>
      </c>
      <c r="E672" s="132">
        <v>0</v>
      </c>
      <c r="F672" s="132">
        <v>0</v>
      </c>
      <c r="G672" s="117">
        <v>12</v>
      </c>
      <c r="H672" s="179">
        <v>2812</v>
      </c>
      <c r="I672" s="116">
        <v>39</v>
      </c>
      <c r="J672" s="146">
        <v>2851</v>
      </c>
      <c r="K672" s="115">
        <v>4493</v>
      </c>
      <c r="L672" s="116">
        <v>125</v>
      </c>
      <c r="M672" s="117">
        <v>4618</v>
      </c>
      <c r="N672" s="77">
        <f t="shared" si="69"/>
        <v>2863</v>
      </c>
    </row>
    <row r="673" spans="1:14" ht="18" customHeight="1">
      <c r="A673" s="227"/>
      <c r="B673" s="45" t="s">
        <v>118</v>
      </c>
      <c r="C673" s="32" t="s">
        <v>652</v>
      </c>
      <c r="D673" s="159">
        <v>26</v>
      </c>
      <c r="E673" s="132">
        <v>0</v>
      </c>
      <c r="F673" s="132">
        <v>0</v>
      </c>
      <c r="G673" s="153">
        <v>26</v>
      </c>
      <c r="H673" s="206">
        <v>5622</v>
      </c>
      <c r="I673" s="150">
        <v>104</v>
      </c>
      <c r="J673" s="151">
        <v>5726</v>
      </c>
      <c r="K673" s="152">
        <v>7887</v>
      </c>
      <c r="L673" s="150">
        <v>190</v>
      </c>
      <c r="M673" s="153">
        <v>8077</v>
      </c>
      <c r="N673" s="77">
        <f t="shared" si="69"/>
        <v>5752</v>
      </c>
    </row>
    <row r="674" spans="1:14" ht="18" customHeight="1">
      <c r="A674" s="228"/>
      <c r="B674" s="36" t="s">
        <v>120</v>
      </c>
      <c r="C674" s="37" t="s">
        <v>148</v>
      </c>
      <c r="D674" s="40">
        <f>SUM(D666:D673)</f>
        <v>57</v>
      </c>
      <c r="E674" s="38">
        <f aca="true" t="shared" si="70" ref="E674:N674">SUM(E666:E673)</f>
        <v>5</v>
      </c>
      <c r="F674" s="39">
        <f t="shared" si="70"/>
        <v>0</v>
      </c>
      <c r="G674" s="38">
        <f t="shared" si="70"/>
        <v>62</v>
      </c>
      <c r="H674" s="56">
        <f t="shared" si="70"/>
        <v>14655</v>
      </c>
      <c r="I674" s="42">
        <f t="shared" si="70"/>
        <v>292</v>
      </c>
      <c r="J674" s="57">
        <f t="shared" si="70"/>
        <v>14947</v>
      </c>
      <c r="K674" s="68">
        <f t="shared" si="70"/>
        <v>23731</v>
      </c>
      <c r="L674" s="38">
        <f t="shared" si="70"/>
        <v>697</v>
      </c>
      <c r="M674" s="63">
        <f t="shared" si="70"/>
        <v>24428</v>
      </c>
      <c r="N674" s="44">
        <f t="shared" si="70"/>
        <v>15009</v>
      </c>
    </row>
    <row r="675" spans="1:14" ht="18" customHeight="1">
      <c r="A675" s="224" t="s">
        <v>197</v>
      </c>
      <c r="B675" s="49" t="s">
        <v>118</v>
      </c>
      <c r="C675" s="46" t="s">
        <v>653</v>
      </c>
      <c r="D675" s="155">
        <v>62</v>
      </c>
      <c r="E675" s="136">
        <v>4</v>
      </c>
      <c r="F675" s="136">
        <v>1</v>
      </c>
      <c r="G675" s="156">
        <v>67</v>
      </c>
      <c r="H675" s="157">
        <v>1763</v>
      </c>
      <c r="I675" s="139">
        <v>202</v>
      </c>
      <c r="J675" s="158">
        <v>1965</v>
      </c>
      <c r="K675" s="138">
        <v>3124</v>
      </c>
      <c r="L675" s="139">
        <v>258</v>
      </c>
      <c r="M675" s="133">
        <v>3382</v>
      </c>
      <c r="N675" s="175">
        <f aca="true" t="shared" si="71" ref="N675:N684">SUM(G675,J675)</f>
        <v>2032</v>
      </c>
    </row>
    <row r="676" spans="1:14" ht="18" customHeight="1">
      <c r="A676" s="227"/>
      <c r="B676" s="13" t="s">
        <v>118</v>
      </c>
      <c r="C676" s="32" t="s">
        <v>654</v>
      </c>
      <c r="D676" s="159">
        <v>53</v>
      </c>
      <c r="E676" s="132">
        <v>7</v>
      </c>
      <c r="F676" s="132">
        <v>2</v>
      </c>
      <c r="G676" s="111">
        <v>62</v>
      </c>
      <c r="H676" s="145">
        <v>3804</v>
      </c>
      <c r="I676" s="116">
        <v>334</v>
      </c>
      <c r="J676" s="146">
        <v>4138</v>
      </c>
      <c r="K676" s="115">
        <v>4924</v>
      </c>
      <c r="L676" s="116">
        <v>453</v>
      </c>
      <c r="M676" s="117">
        <v>5377</v>
      </c>
      <c r="N676" s="176">
        <f t="shared" si="71"/>
        <v>4200</v>
      </c>
    </row>
    <row r="677" spans="1:14" ht="18" customHeight="1">
      <c r="A677" s="227"/>
      <c r="B677" s="13" t="s">
        <v>118</v>
      </c>
      <c r="C677" s="32" t="s">
        <v>655</v>
      </c>
      <c r="D677" s="159">
        <v>34</v>
      </c>
      <c r="E677" s="132">
        <v>3</v>
      </c>
      <c r="F677" s="132">
        <v>3</v>
      </c>
      <c r="G677" s="111">
        <v>40</v>
      </c>
      <c r="H677" s="145">
        <v>1516</v>
      </c>
      <c r="I677" s="116">
        <v>232</v>
      </c>
      <c r="J677" s="146">
        <v>1748</v>
      </c>
      <c r="K677" s="115">
        <v>3034</v>
      </c>
      <c r="L677" s="116">
        <v>281</v>
      </c>
      <c r="M677" s="117">
        <v>3315</v>
      </c>
      <c r="N677" s="176">
        <f t="shared" si="71"/>
        <v>1788</v>
      </c>
    </row>
    <row r="678" spans="1:14" ht="18" customHeight="1">
      <c r="A678" s="227"/>
      <c r="B678" s="13" t="s">
        <v>118</v>
      </c>
      <c r="C678" s="32" t="s">
        <v>656</v>
      </c>
      <c r="D678" s="159">
        <v>13</v>
      </c>
      <c r="E678" s="132">
        <v>0</v>
      </c>
      <c r="F678" s="132">
        <v>0</v>
      </c>
      <c r="G678" s="111">
        <v>13</v>
      </c>
      <c r="H678" s="145">
        <v>217</v>
      </c>
      <c r="I678" s="116">
        <v>59</v>
      </c>
      <c r="J678" s="146">
        <v>276</v>
      </c>
      <c r="K678" s="115">
        <v>654</v>
      </c>
      <c r="L678" s="116">
        <v>0</v>
      </c>
      <c r="M678" s="117">
        <v>654</v>
      </c>
      <c r="N678" s="176">
        <f t="shared" si="71"/>
        <v>289</v>
      </c>
    </row>
    <row r="679" spans="1:14" ht="18" customHeight="1">
      <c r="A679" s="227"/>
      <c r="B679" s="13" t="s">
        <v>118</v>
      </c>
      <c r="C679" s="32" t="s">
        <v>657</v>
      </c>
      <c r="D679" s="159">
        <v>6</v>
      </c>
      <c r="E679" s="132">
        <v>0</v>
      </c>
      <c r="F679" s="132">
        <v>0</v>
      </c>
      <c r="G679" s="111">
        <v>6</v>
      </c>
      <c r="H679" s="145">
        <v>383</v>
      </c>
      <c r="I679" s="116">
        <v>30</v>
      </c>
      <c r="J679" s="146">
        <v>413</v>
      </c>
      <c r="K679" s="115">
        <v>994</v>
      </c>
      <c r="L679" s="116">
        <v>34</v>
      </c>
      <c r="M679" s="117">
        <v>1028</v>
      </c>
      <c r="N679" s="77">
        <f t="shared" si="71"/>
        <v>419</v>
      </c>
    </row>
    <row r="680" spans="1:14" ht="18" customHeight="1">
      <c r="A680" s="227"/>
      <c r="B680" s="14" t="s">
        <v>118</v>
      </c>
      <c r="C680" s="33" t="s">
        <v>658</v>
      </c>
      <c r="D680" s="160">
        <v>11</v>
      </c>
      <c r="E680" s="134">
        <v>4</v>
      </c>
      <c r="F680" s="134">
        <v>1</v>
      </c>
      <c r="G680" s="118">
        <v>16</v>
      </c>
      <c r="H680" s="143">
        <v>299</v>
      </c>
      <c r="I680" s="122">
        <v>79</v>
      </c>
      <c r="J680" s="144">
        <v>378</v>
      </c>
      <c r="K680" s="121">
        <v>528</v>
      </c>
      <c r="L680" s="122">
        <v>45</v>
      </c>
      <c r="M680" s="123">
        <v>573</v>
      </c>
      <c r="N680" s="162">
        <f t="shared" si="71"/>
        <v>394</v>
      </c>
    </row>
    <row r="681" spans="1:14" ht="18" customHeight="1">
      <c r="A681" s="227"/>
      <c r="B681" s="13" t="s">
        <v>118</v>
      </c>
      <c r="C681" s="32" t="s">
        <v>659</v>
      </c>
      <c r="D681" s="159">
        <v>0</v>
      </c>
      <c r="E681" s="132">
        <v>0</v>
      </c>
      <c r="F681" s="132">
        <v>0</v>
      </c>
      <c r="G681" s="111">
        <v>0</v>
      </c>
      <c r="H681" s="145">
        <v>204</v>
      </c>
      <c r="I681" s="116">
        <v>6</v>
      </c>
      <c r="J681" s="146">
        <v>210</v>
      </c>
      <c r="K681" s="115">
        <v>652</v>
      </c>
      <c r="L681" s="116">
        <v>13</v>
      </c>
      <c r="M681" s="117">
        <v>665</v>
      </c>
      <c r="N681" s="176">
        <f t="shared" si="71"/>
        <v>210</v>
      </c>
    </row>
    <row r="682" spans="1:14" ht="18" customHeight="1">
      <c r="A682" s="227"/>
      <c r="B682" s="13" t="s">
        <v>118</v>
      </c>
      <c r="C682" s="32" t="s">
        <v>660</v>
      </c>
      <c r="D682" s="159">
        <v>106</v>
      </c>
      <c r="E682" s="132">
        <v>24</v>
      </c>
      <c r="F682" s="132">
        <v>8</v>
      </c>
      <c r="G682" s="111">
        <v>138</v>
      </c>
      <c r="H682" s="145">
        <v>0</v>
      </c>
      <c r="I682" s="116">
        <v>0</v>
      </c>
      <c r="J682" s="146">
        <v>0</v>
      </c>
      <c r="K682" s="115">
        <v>0</v>
      </c>
      <c r="L682" s="116">
        <v>0</v>
      </c>
      <c r="M682" s="117">
        <v>0</v>
      </c>
      <c r="N682" s="176">
        <f t="shared" si="71"/>
        <v>138</v>
      </c>
    </row>
    <row r="683" spans="1:14" ht="18" customHeight="1">
      <c r="A683" s="227"/>
      <c r="B683" s="13" t="s">
        <v>118</v>
      </c>
      <c r="C683" s="32" t="s">
        <v>661</v>
      </c>
      <c r="D683" s="159">
        <v>49</v>
      </c>
      <c r="E683" s="132">
        <v>0</v>
      </c>
      <c r="F683" s="132">
        <v>0</v>
      </c>
      <c r="G683" s="111">
        <v>49</v>
      </c>
      <c r="H683" s="145">
        <v>848</v>
      </c>
      <c r="I683" s="116">
        <v>27</v>
      </c>
      <c r="J683" s="146">
        <v>875</v>
      </c>
      <c r="K683" s="115">
        <v>725</v>
      </c>
      <c r="L683" s="116">
        <v>10</v>
      </c>
      <c r="M683" s="117">
        <v>735</v>
      </c>
      <c r="N683" s="176">
        <f t="shared" si="71"/>
        <v>924</v>
      </c>
    </row>
    <row r="684" spans="1:14" ht="18" customHeight="1">
      <c r="A684" s="227"/>
      <c r="B684" s="13" t="s">
        <v>118</v>
      </c>
      <c r="C684" s="32" t="s">
        <v>662</v>
      </c>
      <c r="D684" s="159">
        <v>0</v>
      </c>
      <c r="E684" s="132">
        <v>0</v>
      </c>
      <c r="F684" s="132">
        <v>0</v>
      </c>
      <c r="G684" s="111">
        <v>0</v>
      </c>
      <c r="H684" s="145">
        <v>54</v>
      </c>
      <c r="I684" s="116">
        <v>12</v>
      </c>
      <c r="J684" s="146">
        <v>66</v>
      </c>
      <c r="K684" s="115">
        <v>110</v>
      </c>
      <c r="L684" s="116">
        <v>0</v>
      </c>
      <c r="M684" s="117">
        <v>110</v>
      </c>
      <c r="N684" s="77">
        <f t="shared" si="71"/>
        <v>66</v>
      </c>
    </row>
    <row r="685" spans="1:14" ht="18" customHeight="1">
      <c r="A685" s="228"/>
      <c r="B685" s="36" t="s">
        <v>120</v>
      </c>
      <c r="C685" s="37" t="s">
        <v>148</v>
      </c>
      <c r="D685" s="40">
        <f>SUM(D675:D684)</f>
        <v>334</v>
      </c>
      <c r="E685" s="38">
        <f aca="true" t="shared" si="72" ref="E685:N685">SUM(E675:E684)</f>
        <v>42</v>
      </c>
      <c r="F685" s="39">
        <f t="shared" si="72"/>
        <v>15</v>
      </c>
      <c r="G685" s="38">
        <f t="shared" si="72"/>
        <v>391</v>
      </c>
      <c r="H685" s="56">
        <f t="shared" si="72"/>
        <v>9088</v>
      </c>
      <c r="I685" s="42">
        <f t="shared" si="72"/>
        <v>981</v>
      </c>
      <c r="J685" s="57">
        <f t="shared" si="72"/>
        <v>10069</v>
      </c>
      <c r="K685" s="41">
        <f t="shared" si="72"/>
        <v>14745</v>
      </c>
      <c r="L685" s="42">
        <f t="shared" si="72"/>
        <v>1094</v>
      </c>
      <c r="M685" s="43">
        <f t="shared" si="72"/>
        <v>15839</v>
      </c>
      <c r="N685" s="44">
        <f t="shared" si="72"/>
        <v>10460</v>
      </c>
    </row>
    <row r="686" spans="1:14" ht="18" customHeight="1">
      <c r="A686" s="224" t="s">
        <v>198</v>
      </c>
      <c r="B686" s="109" t="s">
        <v>118</v>
      </c>
      <c r="C686" s="32" t="s">
        <v>663</v>
      </c>
      <c r="D686" s="159">
        <v>125</v>
      </c>
      <c r="E686" s="132">
        <v>0</v>
      </c>
      <c r="F686" s="132">
        <v>0</v>
      </c>
      <c r="G686" s="111">
        <v>125</v>
      </c>
      <c r="H686" s="145">
        <v>1876</v>
      </c>
      <c r="I686" s="116">
        <v>48</v>
      </c>
      <c r="J686" s="146">
        <v>1924</v>
      </c>
      <c r="K686" s="115">
        <v>3706</v>
      </c>
      <c r="L686" s="116">
        <v>76</v>
      </c>
      <c r="M686" s="117">
        <v>3782</v>
      </c>
      <c r="N686" s="77">
        <f aca="true" t="shared" si="73" ref="N686:N694">SUM(G686,J686)</f>
        <v>2049</v>
      </c>
    </row>
    <row r="687" spans="1:14" ht="18" customHeight="1">
      <c r="A687" s="225"/>
      <c r="B687" s="13" t="s">
        <v>118</v>
      </c>
      <c r="C687" s="32" t="s">
        <v>664</v>
      </c>
      <c r="D687" s="159">
        <v>28</v>
      </c>
      <c r="E687" s="132">
        <v>0</v>
      </c>
      <c r="F687" s="132">
        <v>0</v>
      </c>
      <c r="G687" s="111">
        <v>28</v>
      </c>
      <c r="H687" s="145">
        <v>3314</v>
      </c>
      <c r="I687" s="116">
        <v>101</v>
      </c>
      <c r="J687" s="146">
        <v>3415</v>
      </c>
      <c r="K687" s="115">
        <v>4543</v>
      </c>
      <c r="L687" s="116">
        <v>188</v>
      </c>
      <c r="M687" s="117">
        <v>4731</v>
      </c>
      <c r="N687" s="77">
        <f t="shared" si="73"/>
        <v>3443</v>
      </c>
    </row>
    <row r="688" spans="1:14" ht="18" customHeight="1">
      <c r="A688" s="225"/>
      <c r="B688" s="13" t="s">
        <v>118</v>
      </c>
      <c r="C688" s="32" t="s">
        <v>665</v>
      </c>
      <c r="D688" s="159">
        <v>10</v>
      </c>
      <c r="E688" s="132">
        <v>0</v>
      </c>
      <c r="F688" s="132">
        <v>0</v>
      </c>
      <c r="G688" s="111">
        <v>10</v>
      </c>
      <c r="H688" s="145">
        <v>1792</v>
      </c>
      <c r="I688" s="116">
        <v>90</v>
      </c>
      <c r="J688" s="146">
        <v>1882</v>
      </c>
      <c r="K688" s="115">
        <v>2712</v>
      </c>
      <c r="L688" s="116">
        <v>123</v>
      </c>
      <c r="M688" s="117">
        <v>2835</v>
      </c>
      <c r="N688" s="77">
        <f t="shared" si="73"/>
        <v>1892</v>
      </c>
    </row>
    <row r="689" spans="1:14" ht="18" customHeight="1">
      <c r="A689" s="225"/>
      <c r="B689" s="13" t="s">
        <v>118</v>
      </c>
      <c r="C689" s="32" t="s">
        <v>666</v>
      </c>
      <c r="D689" s="159">
        <v>10</v>
      </c>
      <c r="E689" s="132">
        <v>1</v>
      </c>
      <c r="F689" s="132">
        <v>0</v>
      </c>
      <c r="G689" s="111">
        <v>11</v>
      </c>
      <c r="H689" s="145">
        <v>1484</v>
      </c>
      <c r="I689" s="116">
        <v>31</v>
      </c>
      <c r="J689" s="146">
        <v>1515</v>
      </c>
      <c r="K689" s="115">
        <v>1824</v>
      </c>
      <c r="L689" s="116">
        <v>84</v>
      </c>
      <c r="M689" s="117">
        <v>1908</v>
      </c>
      <c r="N689" s="77">
        <f t="shared" si="73"/>
        <v>1526</v>
      </c>
    </row>
    <row r="690" spans="1:14" ht="18" customHeight="1">
      <c r="A690" s="225"/>
      <c r="B690" s="13" t="s">
        <v>118</v>
      </c>
      <c r="C690" s="32" t="s">
        <v>667</v>
      </c>
      <c r="D690" s="159">
        <v>11</v>
      </c>
      <c r="E690" s="132">
        <v>0</v>
      </c>
      <c r="F690" s="132">
        <v>0</v>
      </c>
      <c r="G690" s="111">
        <v>11</v>
      </c>
      <c r="H690" s="145">
        <v>290</v>
      </c>
      <c r="I690" s="116">
        <v>3</v>
      </c>
      <c r="J690" s="146">
        <v>293</v>
      </c>
      <c r="K690" s="115">
        <v>384</v>
      </c>
      <c r="L690" s="116">
        <v>10</v>
      </c>
      <c r="M690" s="117">
        <v>394</v>
      </c>
      <c r="N690" s="77">
        <f t="shared" si="73"/>
        <v>304</v>
      </c>
    </row>
    <row r="691" spans="1:14" ht="18" customHeight="1">
      <c r="A691" s="225"/>
      <c r="B691" s="14" t="s">
        <v>148</v>
      </c>
      <c r="C691" s="33" t="s">
        <v>668</v>
      </c>
      <c r="D691" s="160">
        <v>5</v>
      </c>
      <c r="E691" s="134">
        <v>0</v>
      </c>
      <c r="F691" s="134">
        <v>0</v>
      </c>
      <c r="G691" s="118">
        <v>5</v>
      </c>
      <c r="H691" s="143">
        <v>710</v>
      </c>
      <c r="I691" s="122">
        <v>0</v>
      </c>
      <c r="J691" s="144">
        <v>710</v>
      </c>
      <c r="K691" s="121">
        <v>719</v>
      </c>
      <c r="L691" s="122">
        <v>0</v>
      </c>
      <c r="M691" s="123">
        <v>719</v>
      </c>
      <c r="N691" s="124">
        <f t="shared" si="73"/>
        <v>715</v>
      </c>
    </row>
    <row r="692" spans="1:14" ht="18" customHeight="1">
      <c r="A692" s="225"/>
      <c r="B692" s="13" t="s">
        <v>148</v>
      </c>
      <c r="C692" s="32" t="s">
        <v>669</v>
      </c>
      <c r="D692" s="159">
        <v>5</v>
      </c>
      <c r="E692" s="132">
        <v>0</v>
      </c>
      <c r="F692" s="132">
        <v>0</v>
      </c>
      <c r="G692" s="111">
        <v>5</v>
      </c>
      <c r="H692" s="145">
        <v>62</v>
      </c>
      <c r="I692" s="116">
        <v>0</v>
      </c>
      <c r="J692" s="146">
        <v>62</v>
      </c>
      <c r="K692" s="115">
        <v>352</v>
      </c>
      <c r="L692" s="116">
        <v>0</v>
      </c>
      <c r="M692" s="117">
        <v>352</v>
      </c>
      <c r="N692" s="77">
        <f t="shared" si="73"/>
        <v>67</v>
      </c>
    </row>
    <row r="693" spans="1:14" ht="18" customHeight="1">
      <c r="A693" s="225"/>
      <c r="B693" s="13" t="s">
        <v>148</v>
      </c>
      <c r="C693" s="32" t="s">
        <v>670</v>
      </c>
      <c r="D693" s="159">
        <v>5</v>
      </c>
      <c r="E693" s="132">
        <v>0</v>
      </c>
      <c r="F693" s="132">
        <v>0</v>
      </c>
      <c r="G693" s="111">
        <v>5</v>
      </c>
      <c r="H693" s="145">
        <v>130</v>
      </c>
      <c r="I693" s="116">
        <v>0</v>
      </c>
      <c r="J693" s="146">
        <v>130</v>
      </c>
      <c r="K693" s="115">
        <v>132</v>
      </c>
      <c r="L693" s="116">
        <v>0</v>
      </c>
      <c r="M693" s="117">
        <v>132</v>
      </c>
      <c r="N693" s="77">
        <f t="shared" si="73"/>
        <v>135</v>
      </c>
    </row>
    <row r="694" spans="1:14" ht="18" customHeight="1">
      <c r="A694" s="225"/>
      <c r="B694" s="13" t="s">
        <v>148</v>
      </c>
      <c r="C694" s="32" t="s">
        <v>671</v>
      </c>
      <c r="D694" s="159">
        <v>10</v>
      </c>
      <c r="E694" s="132">
        <v>0</v>
      </c>
      <c r="F694" s="132">
        <v>0</v>
      </c>
      <c r="G694" s="111">
        <v>10</v>
      </c>
      <c r="H694" s="145">
        <v>0</v>
      </c>
      <c r="I694" s="116">
        <v>0</v>
      </c>
      <c r="J694" s="146">
        <v>0</v>
      </c>
      <c r="K694" s="115">
        <v>0</v>
      </c>
      <c r="L694" s="116">
        <v>0</v>
      </c>
      <c r="M694" s="117">
        <v>0</v>
      </c>
      <c r="N694" s="77">
        <f t="shared" si="73"/>
        <v>10</v>
      </c>
    </row>
    <row r="695" spans="1:14" ht="18" customHeight="1">
      <c r="A695" s="226"/>
      <c r="B695" s="36" t="s">
        <v>120</v>
      </c>
      <c r="C695" s="37" t="s">
        <v>148</v>
      </c>
      <c r="D695" s="40">
        <f>SUM(D686:D694)</f>
        <v>209</v>
      </c>
      <c r="E695" s="38">
        <f aca="true" t="shared" si="74" ref="E695:N695">SUM(E686:E694)</f>
        <v>1</v>
      </c>
      <c r="F695" s="39">
        <f t="shared" si="74"/>
        <v>0</v>
      </c>
      <c r="G695" s="38">
        <f t="shared" si="74"/>
        <v>210</v>
      </c>
      <c r="H695" s="56">
        <f t="shared" si="74"/>
        <v>9658</v>
      </c>
      <c r="I695" s="42">
        <f t="shared" si="74"/>
        <v>273</v>
      </c>
      <c r="J695" s="57">
        <f t="shared" si="74"/>
        <v>9931</v>
      </c>
      <c r="K695" s="54">
        <f t="shared" si="74"/>
        <v>14372</v>
      </c>
      <c r="L695" s="38">
        <f t="shared" si="74"/>
        <v>481</v>
      </c>
      <c r="M695" s="55">
        <f t="shared" si="74"/>
        <v>14853</v>
      </c>
      <c r="N695" s="44">
        <f t="shared" si="74"/>
        <v>10141</v>
      </c>
    </row>
    <row r="696" spans="1:14" ht="18.75" customHeight="1">
      <c r="A696" s="224" t="s">
        <v>13</v>
      </c>
      <c r="B696" s="49" t="s">
        <v>118</v>
      </c>
      <c r="C696" s="46" t="s">
        <v>672</v>
      </c>
      <c r="D696" s="155">
        <v>14</v>
      </c>
      <c r="E696" s="136">
        <v>12</v>
      </c>
      <c r="F696" s="136">
        <v>2</v>
      </c>
      <c r="G696" s="156">
        <v>28</v>
      </c>
      <c r="H696" s="157">
        <v>4566</v>
      </c>
      <c r="I696" s="139">
        <v>64</v>
      </c>
      <c r="J696" s="158">
        <v>4630</v>
      </c>
      <c r="K696" s="138">
        <v>6865</v>
      </c>
      <c r="L696" s="139">
        <v>228</v>
      </c>
      <c r="M696" s="133">
        <v>7093</v>
      </c>
      <c r="N696" s="140">
        <f>SUM(G696,J696)</f>
        <v>4658</v>
      </c>
    </row>
    <row r="697" spans="1:14" ht="18.75" customHeight="1">
      <c r="A697" s="225"/>
      <c r="B697" s="13" t="s">
        <v>118</v>
      </c>
      <c r="C697" s="32" t="s">
        <v>673</v>
      </c>
      <c r="D697" s="159">
        <v>10</v>
      </c>
      <c r="E697" s="132">
        <v>9</v>
      </c>
      <c r="F697" s="132">
        <v>1</v>
      </c>
      <c r="G697" s="111">
        <v>20</v>
      </c>
      <c r="H697" s="145">
        <v>2430</v>
      </c>
      <c r="I697" s="116">
        <v>0</v>
      </c>
      <c r="J697" s="146">
        <v>2430</v>
      </c>
      <c r="K697" s="115">
        <v>3411</v>
      </c>
      <c r="L697" s="116">
        <v>70</v>
      </c>
      <c r="M697" s="117">
        <v>3481</v>
      </c>
      <c r="N697" s="77">
        <f>SUM(G697,J697)</f>
        <v>2450</v>
      </c>
    </row>
    <row r="698" spans="1:14" ht="18.75" customHeight="1">
      <c r="A698" s="225"/>
      <c r="B698" s="13" t="s">
        <v>118</v>
      </c>
      <c r="C698" s="32" t="s">
        <v>674</v>
      </c>
      <c r="D698" s="159">
        <v>2</v>
      </c>
      <c r="E698" s="132">
        <v>2</v>
      </c>
      <c r="F698" s="132">
        <v>0</v>
      </c>
      <c r="G698" s="111">
        <v>4</v>
      </c>
      <c r="H698" s="145">
        <v>1755</v>
      </c>
      <c r="I698" s="116">
        <v>72</v>
      </c>
      <c r="J698" s="146">
        <v>1827</v>
      </c>
      <c r="K698" s="115">
        <v>2875</v>
      </c>
      <c r="L698" s="116">
        <v>124</v>
      </c>
      <c r="M698" s="117">
        <v>2999</v>
      </c>
      <c r="N698" s="77">
        <f>SUM(G698,J698)</f>
        <v>1831</v>
      </c>
    </row>
    <row r="699" spans="1:14" ht="18.75" customHeight="1">
      <c r="A699" s="225"/>
      <c r="B699" s="13" t="s">
        <v>118</v>
      </c>
      <c r="C699" s="32" t="s">
        <v>675</v>
      </c>
      <c r="D699" s="159">
        <v>0</v>
      </c>
      <c r="E699" s="132">
        <v>0</v>
      </c>
      <c r="F699" s="132">
        <v>0</v>
      </c>
      <c r="G699" s="111">
        <v>0</v>
      </c>
      <c r="H699" s="145">
        <v>390</v>
      </c>
      <c r="I699" s="116">
        <v>2</v>
      </c>
      <c r="J699" s="146">
        <v>392</v>
      </c>
      <c r="K699" s="115">
        <v>803</v>
      </c>
      <c r="L699" s="116">
        <v>5</v>
      </c>
      <c r="M699" s="117">
        <v>808</v>
      </c>
      <c r="N699" s="77">
        <f>SUM(G699,J699)</f>
        <v>392</v>
      </c>
    </row>
    <row r="700" spans="1:14" ht="18.75" customHeight="1">
      <c r="A700" s="226"/>
      <c r="B700" s="36" t="s">
        <v>120</v>
      </c>
      <c r="C700" s="37" t="s">
        <v>148</v>
      </c>
      <c r="D700" s="40">
        <f>SUM(D696:D699)</f>
        <v>26</v>
      </c>
      <c r="E700" s="38">
        <f aca="true" t="shared" si="75" ref="E700:N700">SUM(E696:E699)</f>
        <v>23</v>
      </c>
      <c r="F700" s="39">
        <f t="shared" si="75"/>
        <v>3</v>
      </c>
      <c r="G700" s="38">
        <f t="shared" si="75"/>
        <v>52</v>
      </c>
      <c r="H700" s="56">
        <f t="shared" si="75"/>
        <v>9141</v>
      </c>
      <c r="I700" s="42">
        <f t="shared" si="75"/>
        <v>138</v>
      </c>
      <c r="J700" s="57">
        <f t="shared" si="75"/>
        <v>9279</v>
      </c>
      <c r="K700" s="41">
        <f t="shared" si="75"/>
        <v>13954</v>
      </c>
      <c r="L700" s="38">
        <f t="shared" si="75"/>
        <v>427</v>
      </c>
      <c r="M700" s="43">
        <f t="shared" si="75"/>
        <v>14381</v>
      </c>
      <c r="N700" s="44">
        <f t="shared" si="75"/>
        <v>9331</v>
      </c>
    </row>
    <row r="701" spans="1:14" ht="18.75" customHeight="1">
      <c r="A701" s="224" t="s">
        <v>14</v>
      </c>
      <c r="B701" s="49" t="s">
        <v>118</v>
      </c>
      <c r="C701" s="46" t="s">
        <v>674</v>
      </c>
      <c r="D701" s="155">
        <v>42</v>
      </c>
      <c r="E701" s="156">
        <v>0</v>
      </c>
      <c r="F701" s="174">
        <v>0</v>
      </c>
      <c r="G701" s="156">
        <v>42</v>
      </c>
      <c r="H701" s="157">
        <v>4941</v>
      </c>
      <c r="I701" s="139">
        <v>43</v>
      </c>
      <c r="J701" s="158">
        <v>4984</v>
      </c>
      <c r="K701" s="138">
        <v>7386</v>
      </c>
      <c r="L701" s="139">
        <v>60</v>
      </c>
      <c r="M701" s="133">
        <v>7446</v>
      </c>
      <c r="N701" s="140">
        <f>SUM(G701,J701)</f>
        <v>5026</v>
      </c>
    </row>
    <row r="702" spans="1:14" ht="18.75" customHeight="1">
      <c r="A702" s="225"/>
      <c r="B702" s="13" t="s">
        <v>118</v>
      </c>
      <c r="C702" s="32" t="s">
        <v>676</v>
      </c>
      <c r="D702" s="159">
        <v>4</v>
      </c>
      <c r="E702" s="111">
        <v>0</v>
      </c>
      <c r="F702" s="112">
        <v>0</v>
      </c>
      <c r="G702" s="111">
        <v>4</v>
      </c>
      <c r="H702" s="145">
        <v>787</v>
      </c>
      <c r="I702" s="116">
        <v>10</v>
      </c>
      <c r="J702" s="146">
        <v>797</v>
      </c>
      <c r="K702" s="115">
        <v>1253</v>
      </c>
      <c r="L702" s="116">
        <v>40</v>
      </c>
      <c r="M702" s="117">
        <v>1293</v>
      </c>
      <c r="N702" s="77">
        <f>SUM(G702,J702)</f>
        <v>801</v>
      </c>
    </row>
    <row r="703" spans="1:14" ht="18.75" customHeight="1">
      <c r="A703" s="225"/>
      <c r="B703" s="13" t="s">
        <v>118</v>
      </c>
      <c r="C703" s="32" t="s">
        <v>677</v>
      </c>
      <c r="D703" s="159">
        <v>3</v>
      </c>
      <c r="E703" s="111">
        <v>0</v>
      </c>
      <c r="F703" s="112">
        <v>0</v>
      </c>
      <c r="G703" s="111">
        <v>3</v>
      </c>
      <c r="H703" s="145">
        <v>682</v>
      </c>
      <c r="I703" s="116">
        <v>18</v>
      </c>
      <c r="J703" s="146">
        <v>700</v>
      </c>
      <c r="K703" s="115">
        <v>1152</v>
      </c>
      <c r="L703" s="116">
        <v>40</v>
      </c>
      <c r="M703" s="117">
        <v>1192</v>
      </c>
      <c r="N703" s="77">
        <f>SUM(G703,J703)</f>
        <v>703</v>
      </c>
    </row>
    <row r="704" spans="1:14" ht="18.75" customHeight="1">
      <c r="A704" s="226"/>
      <c r="B704" s="36" t="s">
        <v>120</v>
      </c>
      <c r="C704" s="37" t="s">
        <v>148</v>
      </c>
      <c r="D704" s="40">
        <f>SUM(D701:D703)</f>
        <v>49</v>
      </c>
      <c r="E704" s="38">
        <f aca="true" t="shared" si="76" ref="E704:N704">SUM(E701:E703)</f>
        <v>0</v>
      </c>
      <c r="F704" s="38">
        <f t="shared" si="76"/>
        <v>0</v>
      </c>
      <c r="G704" s="43">
        <f t="shared" si="76"/>
        <v>49</v>
      </c>
      <c r="H704" s="63">
        <f t="shared" si="76"/>
        <v>6410</v>
      </c>
      <c r="I704" s="38">
        <f t="shared" si="76"/>
        <v>71</v>
      </c>
      <c r="J704" s="43">
        <f t="shared" si="76"/>
        <v>6481</v>
      </c>
      <c r="K704" s="63">
        <f t="shared" si="76"/>
        <v>9791</v>
      </c>
      <c r="L704" s="38">
        <f t="shared" si="76"/>
        <v>140</v>
      </c>
      <c r="M704" s="43">
        <f t="shared" si="76"/>
        <v>9931</v>
      </c>
      <c r="N704" s="55">
        <f t="shared" si="76"/>
        <v>6530</v>
      </c>
    </row>
    <row r="705" spans="1:14" ht="17.25" customHeight="1">
      <c r="A705" s="224" t="s">
        <v>199</v>
      </c>
      <c r="B705" s="45" t="s">
        <v>118</v>
      </c>
      <c r="C705" s="32" t="s">
        <v>678</v>
      </c>
      <c r="D705" s="114">
        <v>4</v>
      </c>
      <c r="E705" s="111">
        <v>1</v>
      </c>
      <c r="F705" s="112">
        <v>0</v>
      </c>
      <c r="G705" s="156">
        <v>5</v>
      </c>
      <c r="H705" s="145">
        <v>1959</v>
      </c>
      <c r="I705" s="116">
        <v>90</v>
      </c>
      <c r="J705" s="146">
        <v>2049</v>
      </c>
      <c r="K705" s="115">
        <v>3819</v>
      </c>
      <c r="L705" s="116">
        <v>243</v>
      </c>
      <c r="M705" s="117">
        <v>4062</v>
      </c>
      <c r="N705" s="77">
        <f>SUM(G705,J705)</f>
        <v>2054</v>
      </c>
    </row>
    <row r="706" spans="1:14" ht="17.25" customHeight="1">
      <c r="A706" s="225"/>
      <c r="B706" s="13" t="s">
        <v>118</v>
      </c>
      <c r="C706" s="32" t="s">
        <v>679</v>
      </c>
      <c r="D706" s="114">
        <v>7</v>
      </c>
      <c r="E706" s="111">
        <v>1</v>
      </c>
      <c r="F706" s="112">
        <v>0</v>
      </c>
      <c r="G706" s="111">
        <v>8</v>
      </c>
      <c r="H706" s="145">
        <v>267</v>
      </c>
      <c r="I706" s="116">
        <v>15</v>
      </c>
      <c r="J706" s="146">
        <v>282</v>
      </c>
      <c r="K706" s="115">
        <v>1130</v>
      </c>
      <c r="L706" s="116">
        <v>87</v>
      </c>
      <c r="M706" s="117">
        <v>1217</v>
      </c>
      <c r="N706" s="77">
        <f>SUM(G706,J706)</f>
        <v>290</v>
      </c>
    </row>
    <row r="707" spans="1:14" ht="17.25" customHeight="1">
      <c r="A707" s="225"/>
      <c r="B707" s="13" t="s">
        <v>118</v>
      </c>
      <c r="C707" s="32" t="s">
        <v>680</v>
      </c>
      <c r="D707" s="114">
        <v>0</v>
      </c>
      <c r="E707" s="111">
        <v>0</v>
      </c>
      <c r="F707" s="112">
        <v>0</v>
      </c>
      <c r="G707" s="111">
        <v>0</v>
      </c>
      <c r="H707" s="145">
        <v>135</v>
      </c>
      <c r="I707" s="116">
        <v>40</v>
      </c>
      <c r="J707" s="146">
        <v>175</v>
      </c>
      <c r="K707" s="115">
        <v>290</v>
      </c>
      <c r="L707" s="116">
        <v>57</v>
      </c>
      <c r="M707" s="117">
        <v>347</v>
      </c>
      <c r="N707" s="77">
        <f>SUM(G707,J707)</f>
        <v>175</v>
      </c>
    </row>
    <row r="708" spans="1:14" ht="17.25" customHeight="1">
      <c r="A708" s="225"/>
      <c r="B708" s="13" t="s">
        <v>118</v>
      </c>
      <c r="C708" s="32" t="s">
        <v>681</v>
      </c>
      <c r="D708" s="114">
        <v>0</v>
      </c>
      <c r="E708" s="111">
        <v>0</v>
      </c>
      <c r="F708" s="112">
        <v>0</v>
      </c>
      <c r="G708" s="111">
        <v>0</v>
      </c>
      <c r="H708" s="145">
        <v>11</v>
      </c>
      <c r="I708" s="116">
        <v>1</v>
      </c>
      <c r="J708" s="146">
        <v>12</v>
      </c>
      <c r="K708" s="115">
        <v>69</v>
      </c>
      <c r="L708" s="116">
        <v>7</v>
      </c>
      <c r="M708" s="117">
        <v>76</v>
      </c>
      <c r="N708" s="77">
        <f>SUM(G708,J708)</f>
        <v>12</v>
      </c>
    </row>
    <row r="709" spans="1:14" ht="17.25" customHeight="1">
      <c r="A709" s="225"/>
      <c r="B709" s="13" t="s">
        <v>118</v>
      </c>
      <c r="C709" s="32" t="s">
        <v>682</v>
      </c>
      <c r="D709" s="114">
        <v>1</v>
      </c>
      <c r="E709" s="111">
        <v>0</v>
      </c>
      <c r="F709" s="112">
        <v>0</v>
      </c>
      <c r="G709" s="111">
        <v>1</v>
      </c>
      <c r="H709" s="145">
        <v>251</v>
      </c>
      <c r="I709" s="116">
        <v>3</v>
      </c>
      <c r="J709" s="146">
        <v>254</v>
      </c>
      <c r="K709" s="115">
        <v>258</v>
      </c>
      <c r="L709" s="116">
        <v>10</v>
      </c>
      <c r="M709" s="117">
        <v>268</v>
      </c>
      <c r="N709" s="77">
        <f>SUM(G709,J709)</f>
        <v>255</v>
      </c>
    </row>
    <row r="710" spans="1:14" ht="18.75" customHeight="1">
      <c r="A710" s="226"/>
      <c r="B710" s="36" t="s">
        <v>120</v>
      </c>
      <c r="C710" s="37" t="s">
        <v>148</v>
      </c>
      <c r="D710" s="40">
        <f>SUM(D705:D709)</f>
        <v>12</v>
      </c>
      <c r="E710" s="38">
        <f aca="true" t="shared" si="77" ref="E710:N710">SUM(E705:E709)</f>
        <v>2</v>
      </c>
      <c r="F710" s="39">
        <f t="shared" si="77"/>
        <v>0</v>
      </c>
      <c r="G710" s="38">
        <f t="shared" si="77"/>
        <v>14</v>
      </c>
      <c r="H710" s="56">
        <f t="shared" si="77"/>
        <v>2623</v>
      </c>
      <c r="I710" s="42">
        <f t="shared" si="77"/>
        <v>149</v>
      </c>
      <c r="J710" s="57">
        <f t="shared" si="77"/>
        <v>2772</v>
      </c>
      <c r="K710" s="41">
        <f t="shared" si="77"/>
        <v>5566</v>
      </c>
      <c r="L710" s="38">
        <f t="shared" si="77"/>
        <v>404</v>
      </c>
      <c r="M710" s="43">
        <f t="shared" si="77"/>
        <v>5970</v>
      </c>
      <c r="N710" s="44">
        <f t="shared" si="77"/>
        <v>2786</v>
      </c>
    </row>
    <row r="711" spans="1:14" ht="9" customHeight="1">
      <c r="A711" s="16" t="s">
        <v>148</v>
      </c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28.5" customHeight="1">
      <c r="A712" s="218" t="s">
        <v>5</v>
      </c>
      <c r="B712" s="219"/>
      <c r="C712" s="220"/>
      <c r="D712" s="212" t="s">
        <v>203</v>
      </c>
      <c r="E712" s="213"/>
      <c r="F712" s="213"/>
      <c r="G712" s="214"/>
      <c r="H712" s="209" t="s">
        <v>204</v>
      </c>
      <c r="I712" s="210"/>
      <c r="J712" s="211"/>
      <c r="K712" s="209" t="s">
        <v>205</v>
      </c>
      <c r="L712" s="210"/>
      <c r="M712" s="211"/>
      <c r="N712" s="2" t="s">
        <v>206</v>
      </c>
    </row>
    <row r="713" spans="1:14" ht="28.5" customHeight="1">
      <c r="A713" s="221"/>
      <c r="B713" s="222"/>
      <c r="C713" s="223"/>
      <c r="D713" s="4" t="s">
        <v>207</v>
      </c>
      <c r="E713" s="10" t="s">
        <v>208</v>
      </c>
      <c r="F713" s="10" t="s">
        <v>209</v>
      </c>
      <c r="G713" s="9" t="s">
        <v>210</v>
      </c>
      <c r="H713" s="11" t="s">
        <v>207</v>
      </c>
      <c r="I713" s="10" t="s">
        <v>208</v>
      </c>
      <c r="J713" s="8" t="s">
        <v>210</v>
      </c>
      <c r="K713" s="11" t="s">
        <v>207</v>
      </c>
      <c r="L713" s="10" t="s">
        <v>208</v>
      </c>
      <c r="M713" s="8" t="s">
        <v>210</v>
      </c>
      <c r="N713" s="3" t="s">
        <v>210</v>
      </c>
    </row>
    <row r="714" spans="1:14" ht="17.25" customHeight="1">
      <c r="A714" s="224" t="s">
        <v>15</v>
      </c>
      <c r="B714" s="45" t="s">
        <v>118</v>
      </c>
      <c r="C714" s="32" t="s">
        <v>683</v>
      </c>
      <c r="D714" s="159">
        <v>32</v>
      </c>
      <c r="E714" s="132">
        <v>0</v>
      </c>
      <c r="F714" s="132">
        <v>0</v>
      </c>
      <c r="G714" s="111">
        <v>32</v>
      </c>
      <c r="H714" s="145">
        <v>3084</v>
      </c>
      <c r="I714" s="116">
        <v>130</v>
      </c>
      <c r="J714" s="146">
        <v>3214</v>
      </c>
      <c r="K714" s="115">
        <v>3369</v>
      </c>
      <c r="L714" s="116">
        <v>175</v>
      </c>
      <c r="M714" s="117">
        <v>3544</v>
      </c>
      <c r="N714" s="77">
        <f>SUM(G714,J714)</f>
        <v>3246</v>
      </c>
    </row>
    <row r="715" spans="1:14" ht="17.25" customHeight="1">
      <c r="A715" s="225"/>
      <c r="B715" s="13" t="s">
        <v>118</v>
      </c>
      <c r="C715" s="32" t="s">
        <v>684</v>
      </c>
      <c r="D715" s="159">
        <v>15</v>
      </c>
      <c r="E715" s="132">
        <v>1</v>
      </c>
      <c r="F715" s="132">
        <v>0</v>
      </c>
      <c r="G715" s="111">
        <v>16</v>
      </c>
      <c r="H715" s="145">
        <v>1042</v>
      </c>
      <c r="I715" s="116">
        <v>67</v>
      </c>
      <c r="J715" s="146">
        <v>1109</v>
      </c>
      <c r="K715" s="115">
        <v>1196</v>
      </c>
      <c r="L715" s="116">
        <v>81</v>
      </c>
      <c r="M715" s="117">
        <v>1277</v>
      </c>
      <c r="N715" s="77">
        <f>SUM(G715,J715)</f>
        <v>1125</v>
      </c>
    </row>
    <row r="716" spans="1:14" ht="17.25" customHeight="1">
      <c r="A716" s="225"/>
      <c r="B716" s="13" t="s">
        <v>118</v>
      </c>
      <c r="C716" s="32" t="s">
        <v>685</v>
      </c>
      <c r="D716" s="159">
        <v>3</v>
      </c>
      <c r="E716" s="132">
        <v>1</v>
      </c>
      <c r="F716" s="132">
        <v>0</v>
      </c>
      <c r="G716" s="111">
        <v>4</v>
      </c>
      <c r="H716" s="145">
        <v>1185</v>
      </c>
      <c r="I716" s="116">
        <v>22</v>
      </c>
      <c r="J716" s="146">
        <v>1207</v>
      </c>
      <c r="K716" s="115">
        <v>1333</v>
      </c>
      <c r="L716" s="116">
        <v>30</v>
      </c>
      <c r="M716" s="117">
        <v>1363</v>
      </c>
      <c r="N716" s="77">
        <f>SUM(G716,J716)</f>
        <v>1211</v>
      </c>
    </row>
    <row r="717" spans="1:14" ht="18.75" customHeight="1">
      <c r="A717" s="226"/>
      <c r="B717" s="36" t="s">
        <v>120</v>
      </c>
      <c r="C717" s="37" t="s">
        <v>148</v>
      </c>
      <c r="D717" s="40">
        <f>SUM(D714:D716)</f>
        <v>50</v>
      </c>
      <c r="E717" s="38">
        <f aca="true" t="shared" si="78" ref="E717:N717">SUM(E714:E716)</f>
        <v>2</v>
      </c>
      <c r="F717" s="39">
        <f t="shared" si="78"/>
        <v>0</v>
      </c>
      <c r="G717" s="38">
        <f t="shared" si="78"/>
        <v>52</v>
      </c>
      <c r="H717" s="56">
        <f t="shared" si="78"/>
        <v>5311</v>
      </c>
      <c r="I717" s="42">
        <f t="shared" si="78"/>
        <v>219</v>
      </c>
      <c r="J717" s="57">
        <f t="shared" si="78"/>
        <v>5530</v>
      </c>
      <c r="K717" s="41">
        <f t="shared" si="78"/>
        <v>5898</v>
      </c>
      <c r="L717" s="38">
        <f t="shared" si="78"/>
        <v>286</v>
      </c>
      <c r="M717" s="43">
        <f t="shared" si="78"/>
        <v>6184</v>
      </c>
      <c r="N717" s="44">
        <f t="shared" si="78"/>
        <v>5582</v>
      </c>
    </row>
    <row r="718" spans="1:14" ht="17.25" customHeight="1">
      <c r="A718" s="225" t="s">
        <v>3</v>
      </c>
      <c r="B718" s="13" t="s">
        <v>118</v>
      </c>
      <c r="C718" s="32" t="s">
        <v>686</v>
      </c>
      <c r="D718" s="159">
        <v>10</v>
      </c>
      <c r="E718" s="132">
        <v>0</v>
      </c>
      <c r="F718" s="132">
        <v>0</v>
      </c>
      <c r="G718" s="111">
        <v>10</v>
      </c>
      <c r="H718" s="145">
        <v>2762</v>
      </c>
      <c r="I718" s="116">
        <v>16</v>
      </c>
      <c r="J718" s="146">
        <v>2778</v>
      </c>
      <c r="K718" s="145">
        <v>3609</v>
      </c>
      <c r="L718" s="116">
        <v>21</v>
      </c>
      <c r="M718" s="117">
        <v>3630</v>
      </c>
      <c r="N718" s="77">
        <f>SUM(G718,J718)</f>
        <v>2788</v>
      </c>
    </row>
    <row r="719" spans="1:14" ht="17.25" customHeight="1">
      <c r="A719" s="225"/>
      <c r="B719" s="13" t="s">
        <v>118</v>
      </c>
      <c r="C719" s="32" t="s">
        <v>687</v>
      </c>
      <c r="D719" s="159">
        <v>0</v>
      </c>
      <c r="E719" s="132">
        <v>0</v>
      </c>
      <c r="F719" s="132">
        <v>0</v>
      </c>
      <c r="G719" s="111">
        <v>0</v>
      </c>
      <c r="H719" s="145">
        <v>2189</v>
      </c>
      <c r="I719" s="116">
        <v>78</v>
      </c>
      <c r="J719" s="146">
        <v>2267</v>
      </c>
      <c r="K719" s="145">
        <v>2260</v>
      </c>
      <c r="L719" s="116">
        <v>49</v>
      </c>
      <c r="M719" s="117">
        <v>2309</v>
      </c>
      <c r="N719" s="77">
        <f>SUM(G719,J719)</f>
        <v>2267</v>
      </c>
    </row>
    <row r="720" spans="1:14" ht="17.25" customHeight="1">
      <c r="A720" s="225"/>
      <c r="B720" s="13" t="s">
        <v>118</v>
      </c>
      <c r="C720" s="32" t="s">
        <v>688</v>
      </c>
      <c r="D720" s="159">
        <v>0</v>
      </c>
      <c r="E720" s="132">
        <v>0</v>
      </c>
      <c r="F720" s="132">
        <v>0</v>
      </c>
      <c r="G720" s="111">
        <v>0</v>
      </c>
      <c r="H720" s="145">
        <v>1276</v>
      </c>
      <c r="I720" s="116">
        <v>23</v>
      </c>
      <c r="J720" s="146">
        <v>1299</v>
      </c>
      <c r="K720" s="115">
        <v>1453</v>
      </c>
      <c r="L720" s="116">
        <v>0</v>
      </c>
      <c r="M720" s="117">
        <v>1453</v>
      </c>
      <c r="N720" s="77">
        <f>SUM(G720,J720)</f>
        <v>1299</v>
      </c>
    </row>
    <row r="721" spans="1:14" ht="17.25" customHeight="1">
      <c r="A721" s="225"/>
      <c r="B721" s="13" t="s">
        <v>118</v>
      </c>
      <c r="C721" s="32" t="s">
        <v>689</v>
      </c>
      <c r="D721" s="159">
        <v>310</v>
      </c>
      <c r="E721" s="132">
        <v>0</v>
      </c>
      <c r="F721" s="132">
        <v>0</v>
      </c>
      <c r="G721" s="111">
        <v>310</v>
      </c>
      <c r="H721" s="145">
        <v>1032</v>
      </c>
      <c r="I721" s="116">
        <v>48</v>
      </c>
      <c r="J721" s="146">
        <v>1080</v>
      </c>
      <c r="K721" s="145">
        <v>1032</v>
      </c>
      <c r="L721" s="116">
        <v>48</v>
      </c>
      <c r="M721" s="117">
        <v>1080</v>
      </c>
      <c r="N721" s="77">
        <f>SUM(G721,J721)</f>
        <v>1390</v>
      </c>
    </row>
    <row r="722" spans="1:14" ht="17.25" customHeight="1">
      <c r="A722" s="225"/>
      <c r="B722" s="13" t="s">
        <v>118</v>
      </c>
      <c r="C722" s="32" t="s">
        <v>690</v>
      </c>
      <c r="D722" s="159">
        <v>89</v>
      </c>
      <c r="E722" s="132">
        <v>0</v>
      </c>
      <c r="F722" s="132">
        <v>0</v>
      </c>
      <c r="G722" s="111">
        <v>89</v>
      </c>
      <c r="H722" s="145">
        <v>407</v>
      </c>
      <c r="I722" s="116">
        <v>13</v>
      </c>
      <c r="J722" s="146">
        <v>420</v>
      </c>
      <c r="K722" s="145">
        <v>425</v>
      </c>
      <c r="L722" s="116">
        <v>0</v>
      </c>
      <c r="M722" s="117">
        <v>425</v>
      </c>
      <c r="N722" s="77">
        <f>SUM(G722,J722)</f>
        <v>509</v>
      </c>
    </row>
    <row r="723" spans="1:14" ht="18.75" customHeight="1">
      <c r="A723" s="226"/>
      <c r="B723" s="36" t="s">
        <v>120</v>
      </c>
      <c r="C723" s="37" t="s">
        <v>148</v>
      </c>
      <c r="D723" s="40">
        <f>SUM(D718:D722)</f>
        <v>409</v>
      </c>
      <c r="E723" s="38">
        <f aca="true" t="shared" si="79" ref="E723:N723">SUM(E718:E722)</f>
        <v>0</v>
      </c>
      <c r="F723" s="39">
        <f t="shared" si="79"/>
        <v>0</v>
      </c>
      <c r="G723" s="38">
        <f t="shared" si="79"/>
        <v>409</v>
      </c>
      <c r="H723" s="56">
        <f t="shared" si="79"/>
        <v>7666</v>
      </c>
      <c r="I723" s="42">
        <f t="shared" si="79"/>
        <v>178</v>
      </c>
      <c r="J723" s="57">
        <f t="shared" si="79"/>
        <v>7844</v>
      </c>
      <c r="K723" s="68">
        <f t="shared" si="79"/>
        <v>8779</v>
      </c>
      <c r="L723" s="38">
        <f t="shared" si="79"/>
        <v>118</v>
      </c>
      <c r="M723" s="63">
        <f t="shared" si="79"/>
        <v>8897</v>
      </c>
      <c r="N723" s="44">
        <f t="shared" si="79"/>
        <v>8253</v>
      </c>
    </row>
    <row r="724" spans="1:14" ht="17.25" customHeight="1">
      <c r="A724" s="224" t="s">
        <v>16</v>
      </c>
      <c r="B724" s="45" t="s">
        <v>118</v>
      </c>
      <c r="C724" s="32" t="s">
        <v>691</v>
      </c>
      <c r="D724" s="159">
        <v>16</v>
      </c>
      <c r="E724" s="132">
        <v>1</v>
      </c>
      <c r="F724" s="132">
        <v>0</v>
      </c>
      <c r="G724" s="111">
        <v>17</v>
      </c>
      <c r="H724" s="145">
        <v>5295</v>
      </c>
      <c r="I724" s="116">
        <v>195</v>
      </c>
      <c r="J724" s="146">
        <v>5490</v>
      </c>
      <c r="K724" s="115">
        <v>6390</v>
      </c>
      <c r="L724" s="116">
        <v>286</v>
      </c>
      <c r="M724" s="117">
        <v>6676</v>
      </c>
      <c r="N724" s="77">
        <f>SUM(G724,J724)</f>
        <v>5507</v>
      </c>
    </row>
    <row r="725" spans="1:14" ht="17.25" customHeight="1">
      <c r="A725" s="225"/>
      <c r="B725" s="13" t="s">
        <v>118</v>
      </c>
      <c r="C725" s="32" t="s">
        <v>692</v>
      </c>
      <c r="D725" s="159">
        <v>0</v>
      </c>
      <c r="E725" s="132">
        <v>0</v>
      </c>
      <c r="F725" s="132">
        <v>0</v>
      </c>
      <c r="G725" s="111">
        <v>0</v>
      </c>
      <c r="H725" s="145">
        <v>517</v>
      </c>
      <c r="I725" s="116">
        <v>35</v>
      </c>
      <c r="J725" s="146">
        <v>552</v>
      </c>
      <c r="K725" s="115">
        <v>984</v>
      </c>
      <c r="L725" s="116">
        <v>77</v>
      </c>
      <c r="M725" s="117">
        <v>1061</v>
      </c>
      <c r="N725" s="77">
        <f>SUM(G725,J725)</f>
        <v>552</v>
      </c>
    </row>
    <row r="726" spans="1:14" ht="18.75" customHeight="1">
      <c r="A726" s="226"/>
      <c r="B726" s="36" t="s">
        <v>120</v>
      </c>
      <c r="C726" s="37" t="s">
        <v>148</v>
      </c>
      <c r="D726" s="40">
        <f>SUM(D724:D725)</f>
        <v>16</v>
      </c>
      <c r="E726" s="38">
        <f aca="true" t="shared" si="80" ref="E726:N726">SUM(E724:E725)</f>
        <v>1</v>
      </c>
      <c r="F726" s="39">
        <f t="shared" si="80"/>
        <v>0</v>
      </c>
      <c r="G726" s="38">
        <f t="shared" si="80"/>
        <v>17</v>
      </c>
      <c r="H726" s="56">
        <f t="shared" si="80"/>
        <v>5812</v>
      </c>
      <c r="I726" s="42">
        <f t="shared" si="80"/>
        <v>230</v>
      </c>
      <c r="J726" s="57">
        <f t="shared" si="80"/>
        <v>6042</v>
      </c>
      <c r="K726" s="41">
        <f t="shared" si="80"/>
        <v>7374</v>
      </c>
      <c r="L726" s="38">
        <f t="shared" si="80"/>
        <v>363</v>
      </c>
      <c r="M726" s="43">
        <f t="shared" si="80"/>
        <v>7737</v>
      </c>
      <c r="N726" s="44">
        <f t="shared" si="80"/>
        <v>6059</v>
      </c>
    </row>
    <row r="727" spans="1:14" ht="53.25" customHeight="1">
      <c r="A727" s="241" t="s">
        <v>200</v>
      </c>
      <c r="B727" s="13" t="s">
        <v>118</v>
      </c>
      <c r="C727" s="32" t="s">
        <v>693</v>
      </c>
      <c r="D727" s="159">
        <v>56</v>
      </c>
      <c r="E727" s="132">
        <v>0</v>
      </c>
      <c r="F727" s="132">
        <v>0</v>
      </c>
      <c r="G727" s="111">
        <v>56</v>
      </c>
      <c r="H727" s="145">
        <v>4425</v>
      </c>
      <c r="I727" s="116">
        <v>234</v>
      </c>
      <c r="J727" s="146">
        <v>4659</v>
      </c>
      <c r="K727" s="115">
        <v>5532</v>
      </c>
      <c r="L727" s="116">
        <v>318</v>
      </c>
      <c r="M727" s="117">
        <v>5850</v>
      </c>
      <c r="N727" s="140">
        <f>SUM(G727,J727)</f>
        <v>4715</v>
      </c>
    </row>
    <row r="728" spans="1:14" ht="18" customHeight="1">
      <c r="A728" s="242"/>
      <c r="B728" s="36" t="s">
        <v>120</v>
      </c>
      <c r="C728" s="37" t="s">
        <v>148</v>
      </c>
      <c r="D728" s="40">
        <f>SUM(D727)</f>
        <v>56</v>
      </c>
      <c r="E728" s="38">
        <f aca="true" t="shared" si="81" ref="E728:N728">SUM(E727)</f>
        <v>0</v>
      </c>
      <c r="F728" s="39">
        <f t="shared" si="81"/>
        <v>0</v>
      </c>
      <c r="G728" s="38">
        <f t="shared" si="81"/>
        <v>56</v>
      </c>
      <c r="H728" s="56">
        <f t="shared" si="81"/>
        <v>4425</v>
      </c>
      <c r="I728" s="42">
        <f t="shared" si="81"/>
        <v>234</v>
      </c>
      <c r="J728" s="57">
        <f t="shared" si="81"/>
        <v>4659</v>
      </c>
      <c r="K728" s="41">
        <f t="shared" si="81"/>
        <v>5532</v>
      </c>
      <c r="L728" s="38">
        <f t="shared" si="81"/>
        <v>318</v>
      </c>
      <c r="M728" s="43">
        <f t="shared" si="81"/>
        <v>5850</v>
      </c>
      <c r="N728" s="44">
        <f t="shared" si="81"/>
        <v>4715</v>
      </c>
    </row>
    <row r="729" spans="1:14" ht="17.25" customHeight="1">
      <c r="A729" s="224" t="s">
        <v>17</v>
      </c>
      <c r="B729" s="45" t="s">
        <v>118</v>
      </c>
      <c r="C729" s="32" t="s">
        <v>694</v>
      </c>
      <c r="D729" s="159">
        <v>1</v>
      </c>
      <c r="E729" s="132">
        <v>0</v>
      </c>
      <c r="F729" s="132">
        <v>0</v>
      </c>
      <c r="G729" s="111">
        <v>1</v>
      </c>
      <c r="H729" s="145">
        <v>1208</v>
      </c>
      <c r="I729" s="116">
        <v>128</v>
      </c>
      <c r="J729" s="146">
        <v>1336</v>
      </c>
      <c r="K729" s="115">
        <v>1933</v>
      </c>
      <c r="L729" s="116">
        <v>536</v>
      </c>
      <c r="M729" s="117">
        <v>2469</v>
      </c>
      <c r="N729" s="77">
        <f>SUM(G729,J729)</f>
        <v>1337</v>
      </c>
    </row>
    <row r="730" spans="1:14" ht="17.25" customHeight="1">
      <c r="A730" s="225"/>
      <c r="B730" s="13" t="s">
        <v>118</v>
      </c>
      <c r="C730" s="32" t="s">
        <v>695</v>
      </c>
      <c r="D730" s="159">
        <v>7</v>
      </c>
      <c r="E730" s="132">
        <v>0</v>
      </c>
      <c r="F730" s="132">
        <v>2</v>
      </c>
      <c r="G730" s="111">
        <v>9</v>
      </c>
      <c r="H730" s="145">
        <v>1063</v>
      </c>
      <c r="I730" s="116">
        <v>325</v>
      </c>
      <c r="J730" s="146">
        <v>1388</v>
      </c>
      <c r="K730" s="115">
        <v>3509</v>
      </c>
      <c r="L730" s="116">
        <v>795</v>
      </c>
      <c r="M730" s="117">
        <v>4304</v>
      </c>
      <c r="N730" s="77">
        <f>SUM(G730,J730)</f>
        <v>1397</v>
      </c>
    </row>
    <row r="731" spans="1:14" ht="17.25" customHeight="1">
      <c r="A731" s="225"/>
      <c r="B731" s="13" t="s">
        <v>118</v>
      </c>
      <c r="C731" s="32" t="s">
        <v>696</v>
      </c>
      <c r="D731" s="159">
        <v>1</v>
      </c>
      <c r="E731" s="132">
        <v>0</v>
      </c>
      <c r="F731" s="132">
        <v>0</v>
      </c>
      <c r="G731" s="111">
        <v>1</v>
      </c>
      <c r="H731" s="145">
        <v>162</v>
      </c>
      <c r="I731" s="116">
        <v>84</v>
      </c>
      <c r="J731" s="146">
        <v>246</v>
      </c>
      <c r="K731" s="115">
        <v>342</v>
      </c>
      <c r="L731" s="116">
        <v>223</v>
      </c>
      <c r="M731" s="117">
        <v>565</v>
      </c>
      <c r="N731" s="77">
        <f>SUM(G731,J731)</f>
        <v>247</v>
      </c>
    </row>
    <row r="732" spans="1:14" ht="17.25" customHeight="1">
      <c r="A732" s="225"/>
      <c r="B732" s="13" t="s">
        <v>118</v>
      </c>
      <c r="C732" s="32" t="s">
        <v>697</v>
      </c>
      <c r="D732" s="159">
        <v>33</v>
      </c>
      <c r="E732" s="132">
        <v>3</v>
      </c>
      <c r="F732" s="132">
        <v>1</v>
      </c>
      <c r="G732" s="111">
        <v>37</v>
      </c>
      <c r="H732" s="145">
        <v>1297</v>
      </c>
      <c r="I732" s="116">
        <v>125</v>
      </c>
      <c r="J732" s="146">
        <v>1422</v>
      </c>
      <c r="K732" s="115">
        <v>2238</v>
      </c>
      <c r="L732" s="116">
        <v>238</v>
      </c>
      <c r="M732" s="117">
        <v>2476</v>
      </c>
      <c r="N732" s="77">
        <f>SUM(G732,J732)</f>
        <v>1459</v>
      </c>
    </row>
    <row r="733" spans="1:14" ht="18" customHeight="1">
      <c r="A733" s="226"/>
      <c r="B733" s="36" t="s">
        <v>120</v>
      </c>
      <c r="C733" s="37" t="s">
        <v>148</v>
      </c>
      <c r="D733" s="40">
        <f>SUM(D729:D732)</f>
        <v>42</v>
      </c>
      <c r="E733" s="38">
        <f aca="true" t="shared" si="82" ref="E733:N733">SUM(E729:E732)</f>
        <v>3</v>
      </c>
      <c r="F733" s="39">
        <f t="shared" si="82"/>
        <v>3</v>
      </c>
      <c r="G733" s="38">
        <f t="shared" si="82"/>
        <v>48</v>
      </c>
      <c r="H733" s="56">
        <f t="shared" si="82"/>
        <v>3730</v>
      </c>
      <c r="I733" s="42">
        <f t="shared" si="82"/>
        <v>662</v>
      </c>
      <c r="J733" s="57">
        <f t="shared" si="82"/>
        <v>4392</v>
      </c>
      <c r="K733" s="41">
        <f t="shared" si="82"/>
        <v>8022</v>
      </c>
      <c r="L733" s="38">
        <f t="shared" si="82"/>
        <v>1792</v>
      </c>
      <c r="M733" s="43">
        <f t="shared" si="82"/>
        <v>9814</v>
      </c>
      <c r="N733" s="44">
        <f t="shared" si="82"/>
        <v>4440</v>
      </c>
    </row>
    <row r="734" spans="1:14" ht="17.25" customHeight="1">
      <c r="A734" s="224" t="s">
        <v>201</v>
      </c>
      <c r="B734" s="45" t="s">
        <v>118</v>
      </c>
      <c r="C734" s="32" t="s">
        <v>698</v>
      </c>
      <c r="D734" s="159">
        <v>0</v>
      </c>
      <c r="E734" s="132">
        <v>1</v>
      </c>
      <c r="F734" s="132">
        <v>1</v>
      </c>
      <c r="G734" s="111">
        <v>2</v>
      </c>
      <c r="H734" s="145">
        <v>374</v>
      </c>
      <c r="I734" s="116">
        <v>51</v>
      </c>
      <c r="J734" s="146">
        <v>425</v>
      </c>
      <c r="K734" s="115">
        <v>561</v>
      </c>
      <c r="L734" s="116">
        <v>36</v>
      </c>
      <c r="M734" s="117">
        <v>597</v>
      </c>
      <c r="N734" s="77">
        <f aca="true" t="shared" si="83" ref="N734:N739">SUM(G734,J734)</f>
        <v>427</v>
      </c>
    </row>
    <row r="735" spans="1:14" ht="17.25" customHeight="1">
      <c r="A735" s="225"/>
      <c r="B735" s="13" t="s">
        <v>118</v>
      </c>
      <c r="C735" s="32" t="s">
        <v>699</v>
      </c>
      <c r="D735" s="159">
        <v>0</v>
      </c>
      <c r="E735" s="132">
        <v>1</v>
      </c>
      <c r="F735" s="132">
        <v>1</v>
      </c>
      <c r="G735" s="111">
        <v>2</v>
      </c>
      <c r="H735" s="145">
        <v>605</v>
      </c>
      <c r="I735" s="116">
        <v>73</v>
      </c>
      <c r="J735" s="146">
        <v>678</v>
      </c>
      <c r="K735" s="115">
        <v>843</v>
      </c>
      <c r="L735" s="116">
        <v>107</v>
      </c>
      <c r="M735" s="117">
        <v>950</v>
      </c>
      <c r="N735" s="77">
        <f t="shared" si="83"/>
        <v>680</v>
      </c>
    </row>
    <row r="736" spans="1:14" ht="17.25" customHeight="1">
      <c r="A736" s="225"/>
      <c r="B736" s="13" t="s">
        <v>118</v>
      </c>
      <c r="C736" s="32" t="s">
        <v>700</v>
      </c>
      <c r="D736" s="159">
        <v>0</v>
      </c>
      <c r="E736" s="132">
        <v>1</v>
      </c>
      <c r="F736" s="132">
        <v>1</v>
      </c>
      <c r="G736" s="111">
        <v>2</v>
      </c>
      <c r="H736" s="145">
        <v>861</v>
      </c>
      <c r="I736" s="116">
        <v>69</v>
      </c>
      <c r="J736" s="146">
        <v>930</v>
      </c>
      <c r="K736" s="115">
        <v>973</v>
      </c>
      <c r="L736" s="116">
        <v>83</v>
      </c>
      <c r="M736" s="117">
        <v>1056</v>
      </c>
      <c r="N736" s="77">
        <f t="shared" si="83"/>
        <v>932</v>
      </c>
    </row>
    <row r="737" spans="1:14" ht="17.25" customHeight="1">
      <c r="A737" s="225"/>
      <c r="B737" s="13" t="s">
        <v>118</v>
      </c>
      <c r="C737" s="32" t="s">
        <v>701</v>
      </c>
      <c r="D737" s="159">
        <v>0</v>
      </c>
      <c r="E737" s="132">
        <v>3</v>
      </c>
      <c r="F737" s="132">
        <v>1</v>
      </c>
      <c r="G737" s="111">
        <v>4</v>
      </c>
      <c r="H737" s="145">
        <v>323</v>
      </c>
      <c r="I737" s="116">
        <v>56</v>
      </c>
      <c r="J737" s="146">
        <v>379</v>
      </c>
      <c r="K737" s="115">
        <v>325</v>
      </c>
      <c r="L737" s="116">
        <v>60</v>
      </c>
      <c r="M737" s="117">
        <v>385</v>
      </c>
      <c r="N737" s="77">
        <f t="shared" si="83"/>
        <v>383</v>
      </c>
    </row>
    <row r="738" spans="1:14" ht="17.25" customHeight="1">
      <c r="A738" s="225"/>
      <c r="B738" s="13" t="s">
        <v>118</v>
      </c>
      <c r="C738" s="32" t="s">
        <v>702</v>
      </c>
      <c r="D738" s="159">
        <v>0</v>
      </c>
      <c r="E738" s="132">
        <v>1</v>
      </c>
      <c r="F738" s="132">
        <v>1</v>
      </c>
      <c r="G738" s="111">
        <v>2</v>
      </c>
      <c r="H738" s="145">
        <v>627</v>
      </c>
      <c r="I738" s="116">
        <v>114</v>
      </c>
      <c r="J738" s="146">
        <v>741</v>
      </c>
      <c r="K738" s="115">
        <v>791</v>
      </c>
      <c r="L738" s="116">
        <v>180</v>
      </c>
      <c r="M738" s="117">
        <v>971</v>
      </c>
      <c r="N738" s="77">
        <f t="shared" si="83"/>
        <v>743</v>
      </c>
    </row>
    <row r="739" spans="1:14" ht="17.25" customHeight="1">
      <c r="A739" s="225"/>
      <c r="B739" s="14" t="s">
        <v>118</v>
      </c>
      <c r="C739" s="33" t="s">
        <v>703</v>
      </c>
      <c r="D739" s="160">
        <v>0</v>
      </c>
      <c r="E739" s="134">
        <v>0</v>
      </c>
      <c r="F739" s="134">
        <v>0</v>
      </c>
      <c r="G739" s="118">
        <v>0</v>
      </c>
      <c r="H739" s="143">
        <v>620</v>
      </c>
      <c r="I739" s="122">
        <v>30</v>
      </c>
      <c r="J739" s="144">
        <v>650</v>
      </c>
      <c r="K739" s="121">
        <v>656</v>
      </c>
      <c r="L739" s="122">
        <v>92</v>
      </c>
      <c r="M739" s="123">
        <v>748</v>
      </c>
      <c r="N739" s="124">
        <f t="shared" si="83"/>
        <v>650</v>
      </c>
    </row>
    <row r="740" spans="1:14" ht="18" customHeight="1">
      <c r="A740" s="226"/>
      <c r="B740" s="36" t="s">
        <v>120</v>
      </c>
      <c r="C740" s="37" t="s">
        <v>148</v>
      </c>
      <c r="D740" s="40">
        <f>SUM(D734:D739)</f>
        <v>0</v>
      </c>
      <c r="E740" s="38">
        <f aca="true" t="shared" si="84" ref="E740:N740">SUM(E734:E739)</f>
        <v>7</v>
      </c>
      <c r="F740" s="39">
        <f t="shared" si="84"/>
        <v>5</v>
      </c>
      <c r="G740" s="38">
        <f t="shared" si="84"/>
        <v>12</v>
      </c>
      <c r="H740" s="56">
        <f t="shared" si="84"/>
        <v>3410</v>
      </c>
      <c r="I740" s="42">
        <f t="shared" si="84"/>
        <v>393</v>
      </c>
      <c r="J740" s="57">
        <f t="shared" si="84"/>
        <v>3803</v>
      </c>
      <c r="K740" s="41">
        <f t="shared" si="84"/>
        <v>4149</v>
      </c>
      <c r="L740" s="38">
        <f t="shared" si="84"/>
        <v>558</v>
      </c>
      <c r="M740" s="43">
        <f t="shared" si="84"/>
        <v>4707</v>
      </c>
      <c r="N740" s="44">
        <f t="shared" si="84"/>
        <v>3815</v>
      </c>
    </row>
    <row r="741" spans="1:14" ht="17.25" customHeight="1">
      <c r="A741" s="224" t="s">
        <v>6</v>
      </c>
      <c r="B741" s="45" t="s">
        <v>118</v>
      </c>
      <c r="C741" s="32" t="s">
        <v>704</v>
      </c>
      <c r="D741" s="159">
        <v>7</v>
      </c>
      <c r="E741" s="132">
        <v>0</v>
      </c>
      <c r="F741" s="132">
        <v>0</v>
      </c>
      <c r="G741" s="111">
        <v>7</v>
      </c>
      <c r="H741" s="145">
        <v>2608</v>
      </c>
      <c r="I741" s="116">
        <v>35</v>
      </c>
      <c r="J741" s="146">
        <v>2643</v>
      </c>
      <c r="K741" s="115">
        <v>4129</v>
      </c>
      <c r="L741" s="116">
        <v>50</v>
      </c>
      <c r="M741" s="117">
        <v>4179</v>
      </c>
      <c r="N741" s="77">
        <f>SUM(G741,J741)</f>
        <v>2650</v>
      </c>
    </row>
    <row r="742" spans="1:14" ht="17.25" customHeight="1">
      <c r="A742" s="225"/>
      <c r="B742" s="13" t="s">
        <v>118</v>
      </c>
      <c r="C742" s="32" t="s">
        <v>595</v>
      </c>
      <c r="D742" s="159">
        <v>3</v>
      </c>
      <c r="E742" s="132">
        <v>0</v>
      </c>
      <c r="F742" s="132">
        <v>0</v>
      </c>
      <c r="G742" s="111">
        <v>3</v>
      </c>
      <c r="H742" s="145">
        <v>1733</v>
      </c>
      <c r="I742" s="116">
        <v>131</v>
      </c>
      <c r="J742" s="146">
        <v>1864</v>
      </c>
      <c r="K742" s="115">
        <v>2183</v>
      </c>
      <c r="L742" s="116">
        <v>133</v>
      </c>
      <c r="M742" s="117">
        <v>2316</v>
      </c>
      <c r="N742" s="77">
        <f>SUM(G742,J742)</f>
        <v>1867</v>
      </c>
    </row>
    <row r="743" spans="1:14" ht="19.5" customHeight="1">
      <c r="A743" s="226"/>
      <c r="B743" s="36" t="s">
        <v>120</v>
      </c>
      <c r="C743" s="37" t="s">
        <v>148</v>
      </c>
      <c r="D743" s="40">
        <f>SUM(D741:D742)</f>
        <v>10</v>
      </c>
      <c r="E743" s="38">
        <f aca="true" t="shared" si="85" ref="E743:N743">SUM(E741:E742)</f>
        <v>0</v>
      </c>
      <c r="F743" s="39">
        <f t="shared" si="85"/>
        <v>0</v>
      </c>
      <c r="G743" s="38">
        <f t="shared" si="85"/>
        <v>10</v>
      </c>
      <c r="H743" s="56">
        <f t="shared" si="85"/>
        <v>4341</v>
      </c>
      <c r="I743" s="42">
        <f t="shared" si="85"/>
        <v>166</v>
      </c>
      <c r="J743" s="57">
        <f t="shared" si="85"/>
        <v>4507</v>
      </c>
      <c r="K743" s="41">
        <f t="shared" si="85"/>
        <v>6312</v>
      </c>
      <c r="L743" s="38">
        <f t="shared" si="85"/>
        <v>183</v>
      </c>
      <c r="M743" s="43">
        <f t="shared" si="85"/>
        <v>6495</v>
      </c>
      <c r="N743" s="44">
        <f t="shared" si="85"/>
        <v>4517</v>
      </c>
    </row>
    <row r="744" spans="1:14" ht="17.25" customHeight="1">
      <c r="A744" s="224" t="s">
        <v>7</v>
      </c>
      <c r="B744" s="49" t="s">
        <v>148</v>
      </c>
      <c r="C744" s="46" t="s">
        <v>705</v>
      </c>
      <c r="D744" s="155">
        <v>1</v>
      </c>
      <c r="E744" s="136">
        <v>0</v>
      </c>
      <c r="F744" s="136">
        <v>0</v>
      </c>
      <c r="G744" s="156">
        <v>1</v>
      </c>
      <c r="H744" s="157">
        <v>1983</v>
      </c>
      <c r="I744" s="139">
        <v>52</v>
      </c>
      <c r="J744" s="158">
        <v>2035</v>
      </c>
      <c r="K744" s="138">
        <v>2096</v>
      </c>
      <c r="L744" s="139">
        <v>78</v>
      </c>
      <c r="M744" s="133">
        <v>2174</v>
      </c>
      <c r="N744" s="140">
        <f>SUM(G744,J744)</f>
        <v>2036</v>
      </c>
    </row>
    <row r="745" spans="1:14" ht="17.25" customHeight="1">
      <c r="A745" s="225"/>
      <c r="B745" s="13" t="s">
        <v>148</v>
      </c>
      <c r="C745" s="32" t="s">
        <v>706</v>
      </c>
      <c r="D745" s="159">
        <v>1</v>
      </c>
      <c r="E745" s="132">
        <v>0</v>
      </c>
      <c r="F745" s="132">
        <v>0</v>
      </c>
      <c r="G745" s="111">
        <v>1</v>
      </c>
      <c r="H745" s="145">
        <v>1284</v>
      </c>
      <c r="I745" s="116">
        <v>41</v>
      </c>
      <c r="J745" s="146">
        <v>1325</v>
      </c>
      <c r="K745" s="115">
        <v>1736</v>
      </c>
      <c r="L745" s="116">
        <v>68</v>
      </c>
      <c r="M745" s="117">
        <v>1804</v>
      </c>
      <c r="N745" s="77">
        <f>SUM(G745,J745)</f>
        <v>1326</v>
      </c>
    </row>
    <row r="746" spans="1:14" ht="17.25" customHeight="1">
      <c r="A746" s="225"/>
      <c r="B746" s="13" t="s">
        <v>148</v>
      </c>
      <c r="C746" s="32" t="s">
        <v>707</v>
      </c>
      <c r="D746" s="159">
        <v>0</v>
      </c>
      <c r="E746" s="132">
        <v>0</v>
      </c>
      <c r="F746" s="132">
        <v>0</v>
      </c>
      <c r="G746" s="111">
        <v>0</v>
      </c>
      <c r="H746" s="145">
        <v>892</v>
      </c>
      <c r="I746" s="116">
        <v>28</v>
      </c>
      <c r="J746" s="146">
        <v>920</v>
      </c>
      <c r="K746" s="115">
        <v>989</v>
      </c>
      <c r="L746" s="116">
        <v>55</v>
      </c>
      <c r="M746" s="117">
        <v>1044</v>
      </c>
      <c r="N746" s="77">
        <f>SUM(G746,J746)</f>
        <v>920</v>
      </c>
    </row>
    <row r="747" spans="1:14" ht="17.25" customHeight="1">
      <c r="A747" s="225"/>
      <c r="B747" s="13" t="s">
        <v>148</v>
      </c>
      <c r="C747" s="32" t="s">
        <v>708</v>
      </c>
      <c r="D747" s="114">
        <v>0</v>
      </c>
      <c r="E747" s="111">
        <v>0</v>
      </c>
      <c r="F747" s="112">
        <v>0</v>
      </c>
      <c r="G747" s="111">
        <v>0</v>
      </c>
      <c r="H747" s="145">
        <v>388</v>
      </c>
      <c r="I747" s="116">
        <v>18</v>
      </c>
      <c r="J747" s="146">
        <v>406</v>
      </c>
      <c r="K747" s="115">
        <v>854</v>
      </c>
      <c r="L747" s="116">
        <v>50</v>
      </c>
      <c r="M747" s="117">
        <v>904</v>
      </c>
      <c r="N747" s="77">
        <f>SUM(G747,J747)</f>
        <v>406</v>
      </c>
    </row>
    <row r="748" spans="1:14" ht="17.25" customHeight="1">
      <c r="A748" s="225"/>
      <c r="B748" s="13" t="s">
        <v>148</v>
      </c>
      <c r="C748" s="32" t="s">
        <v>709</v>
      </c>
      <c r="D748" s="114">
        <v>0</v>
      </c>
      <c r="E748" s="111">
        <v>0</v>
      </c>
      <c r="F748" s="112">
        <v>0</v>
      </c>
      <c r="G748" s="111">
        <v>0</v>
      </c>
      <c r="H748" s="145">
        <v>507</v>
      </c>
      <c r="I748" s="116">
        <v>33</v>
      </c>
      <c r="J748" s="146">
        <v>540</v>
      </c>
      <c r="K748" s="115">
        <v>744</v>
      </c>
      <c r="L748" s="116">
        <v>83</v>
      </c>
      <c r="M748" s="117">
        <v>827</v>
      </c>
      <c r="N748" s="77">
        <f>SUM(G748,J748)</f>
        <v>540</v>
      </c>
    </row>
    <row r="749" spans="1:14" ht="18" customHeight="1">
      <c r="A749" s="225"/>
      <c r="B749" s="36" t="s">
        <v>120</v>
      </c>
      <c r="C749" s="37" t="s">
        <v>148</v>
      </c>
      <c r="D749" s="40">
        <f>SUM(D744:D748)</f>
        <v>2</v>
      </c>
      <c r="E749" s="38">
        <f aca="true" t="shared" si="86" ref="E749:N749">SUM(E744:E748)</f>
        <v>0</v>
      </c>
      <c r="F749" s="39">
        <f t="shared" si="86"/>
        <v>0</v>
      </c>
      <c r="G749" s="38">
        <f t="shared" si="86"/>
        <v>2</v>
      </c>
      <c r="H749" s="56">
        <f t="shared" si="86"/>
        <v>5054</v>
      </c>
      <c r="I749" s="42">
        <f t="shared" si="86"/>
        <v>172</v>
      </c>
      <c r="J749" s="57">
        <f t="shared" si="86"/>
        <v>5226</v>
      </c>
      <c r="K749" s="41">
        <f t="shared" si="86"/>
        <v>6419</v>
      </c>
      <c r="L749" s="38">
        <f t="shared" si="86"/>
        <v>334</v>
      </c>
      <c r="M749" s="43">
        <f t="shared" si="86"/>
        <v>6753</v>
      </c>
      <c r="N749" s="44">
        <f t="shared" si="86"/>
        <v>5228</v>
      </c>
    </row>
    <row r="750" spans="1:14" ht="17.25" customHeight="1">
      <c r="A750" s="224" t="s">
        <v>21</v>
      </c>
      <c r="B750" s="49" t="s">
        <v>118</v>
      </c>
      <c r="C750" s="46" t="s">
        <v>102</v>
      </c>
      <c r="D750" s="155">
        <v>11</v>
      </c>
      <c r="E750" s="136">
        <v>3</v>
      </c>
      <c r="F750" s="136">
        <v>1</v>
      </c>
      <c r="G750" s="156">
        <v>15</v>
      </c>
      <c r="H750" s="157">
        <v>4032</v>
      </c>
      <c r="I750" s="139">
        <v>126</v>
      </c>
      <c r="J750" s="158">
        <v>4158</v>
      </c>
      <c r="K750" s="138">
        <v>6359</v>
      </c>
      <c r="L750" s="139">
        <v>269</v>
      </c>
      <c r="M750" s="133">
        <v>6628</v>
      </c>
      <c r="N750" s="140">
        <f>SUM(G750,J750)</f>
        <v>4173</v>
      </c>
    </row>
    <row r="751" spans="1:14" ht="17.25" customHeight="1">
      <c r="A751" s="225"/>
      <c r="B751" s="13" t="s">
        <v>118</v>
      </c>
      <c r="C751" s="32" t="s">
        <v>710</v>
      </c>
      <c r="D751" s="159">
        <v>41</v>
      </c>
      <c r="E751" s="132">
        <v>8</v>
      </c>
      <c r="F751" s="132">
        <v>2</v>
      </c>
      <c r="G751" s="111">
        <v>51</v>
      </c>
      <c r="H751" s="145">
        <v>4042</v>
      </c>
      <c r="I751" s="116">
        <v>126</v>
      </c>
      <c r="J751" s="146">
        <v>4168</v>
      </c>
      <c r="K751" s="115">
        <v>5164</v>
      </c>
      <c r="L751" s="116">
        <v>173</v>
      </c>
      <c r="M751" s="117">
        <v>5337</v>
      </c>
      <c r="N751" s="77">
        <f>SUM(G751,J751)</f>
        <v>4219</v>
      </c>
    </row>
    <row r="752" spans="1:14" ht="17.25" customHeight="1">
      <c r="A752" s="225"/>
      <c r="B752" s="13" t="s">
        <v>118</v>
      </c>
      <c r="C752" s="32" t="s">
        <v>1</v>
      </c>
      <c r="D752" s="159">
        <v>77</v>
      </c>
      <c r="E752" s="132">
        <v>4</v>
      </c>
      <c r="F752" s="132">
        <v>4</v>
      </c>
      <c r="G752" s="111">
        <v>85</v>
      </c>
      <c r="H752" s="145">
        <v>5953</v>
      </c>
      <c r="I752" s="116">
        <v>89</v>
      </c>
      <c r="J752" s="146">
        <v>6042</v>
      </c>
      <c r="K752" s="115">
        <v>8786</v>
      </c>
      <c r="L752" s="116">
        <v>172</v>
      </c>
      <c r="M752" s="117">
        <v>8958</v>
      </c>
      <c r="N752" s="77">
        <f>SUM(G752,J752)</f>
        <v>6127</v>
      </c>
    </row>
    <row r="753" spans="1:14" ht="17.25" customHeight="1">
      <c r="A753" s="225"/>
      <c r="B753" s="13" t="s">
        <v>118</v>
      </c>
      <c r="C753" s="32" t="s">
        <v>114</v>
      </c>
      <c r="D753" s="159">
        <v>44</v>
      </c>
      <c r="E753" s="132">
        <v>3</v>
      </c>
      <c r="F753" s="132">
        <v>5</v>
      </c>
      <c r="G753" s="111">
        <v>52</v>
      </c>
      <c r="H753" s="145">
        <v>1258</v>
      </c>
      <c r="I753" s="116">
        <v>18</v>
      </c>
      <c r="J753" s="146">
        <v>1276</v>
      </c>
      <c r="K753" s="115">
        <v>2532</v>
      </c>
      <c r="L753" s="116">
        <v>42</v>
      </c>
      <c r="M753" s="117">
        <v>2574</v>
      </c>
      <c r="N753" s="77">
        <f>SUM(G753,J753)</f>
        <v>1328</v>
      </c>
    </row>
    <row r="754" spans="1:14" ht="17.25" customHeight="1">
      <c r="A754" s="225"/>
      <c r="B754" s="13" t="s">
        <v>118</v>
      </c>
      <c r="C754" s="32" t="s">
        <v>115</v>
      </c>
      <c r="D754" s="159">
        <v>14</v>
      </c>
      <c r="E754" s="132">
        <v>1</v>
      </c>
      <c r="F754" s="132">
        <v>0</v>
      </c>
      <c r="G754" s="111">
        <v>15</v>
      </c>
      <c r="H754" s="145">
        <v>1031</v>
      </c>
      <c r="I754" s="116">
        <v>11</v>
      </c>
      <c r="J754" s="146">
        <v>1042</v>
      </c>
      <c r="K754" s="115">
        <v>1477</v>
      </c>
      <c r="L754" s="116">
        <v>41</v>
      </c>
      <c r="M754" s="117">
        <v>1518</v>
      </c>
      <c r="N754" s="77">
        <f>SUM(G754,J754)</f>
        <v>1057</v>
      </c>
    </row>
    <row r="755" spans="1:14" ht="18" customHeight="1">
      <c r="A755" s="226"/>
      <c r="B755" s="36" t="s">
        <v>120</v>
      </c>
      <c r="C755" s="37" t="s">
        <v>148</v>
      </c>
      <c r="D755" s="40">
        <f>SUM(D750:D754)</f>
        <v>187</v>
      </c>
      <c r="E755" s="38">
        <f aca="true" t="shared" si="87" ref="E755:N755">SUM(E750:E754)</f>
        <v>19</v>
      </c>
      <c r="F755" s="39">
        <f t="shared" si="87"/>
        <v>12</v>
      </c>
      <c r="G755" s="38">
        <f t="shared" si="87"/>
        <v>218</v>
      </c>
      <c r="H755" s="56">
        <f t="shared" si="87"/>
        <v>16316</v>
      </c>
      <c r="I755" s="42">
        <f t="shared" si="87"/>
        <v>370</v>
      </c>
      <c r="J755" s="57">
        <f t="shared" si="87"/>
        <v>16686</v>
      </c>
      <c r="K755" s="41">
        <f t="shared" si="87"/>
        <v>24318</v>
      </c>
      <c r="L755" s="38">
        <f t="shared" si="87"/>
        <v>697</v>
      </c>
      <c r="M755" s="43">
        <f t="shared" si="87"/>
        <v>25015</v>
      </c>
      <c r="N755" s="44">
        <f t="shared" si="87"/>
        <v>16904</v>
      </c>
    </row>
    <row r="756" spans="1:14" ht="13.5">
      <c r="A756" s="96" t="s">
        <v>148</v>
      </c>
      <c r="B756" s="96"/>
      <c r="C756" s="96"/>
      <c r="D756" s="96"/>
      <c r="E756" s="96"/>
      <c r="F756" s="96"/>
      <c r="G756" s="96"/>
      <c r="H756" s="96"/>
      <c r="I756" s="96"/>
      <c r="J756" s="96"/>
      <c r="K756" s="96"/>
      <c r="L756" s="96"/>
      <c r="M756" s="96"/>
      <c r="N756" s="96"/>
    </row>
    <row r="757" spans="1:14" ht="21.75" customHeight="1" thickBot="1">
      <c r="A757" s="94" t="s">
        <v>10</v>
      </c>
      <c r="B757" s="94"/>
      <c r="C757" s="94"/>
      <c r="D757" s="94"/>
      <c r="E757" s="94"/>
      <c r="F757" s="94"/>
      <c r="G757" s="94"/>
      <c r="H757" s="94"/>
      <c r="I757" s="94"/>
      <c r="J757" s="94"/>
      <c r="K757" s="94"/>
      <c r="L757" s="94"/>
      <c r="M757" s="94"/>
      <c r="N757" s="94"/>
    </row>
    <row r="758" spans="1:14" ht="32.25" customHeight="1" thickTop="1">
      <c r="A758" s="218" t="s">
        <v>5</v>
      </c>
      <c r="B758" s="219"/>
      <c r="C758" s="220"/>
      <c r="D758" s="212" t="s">
        <v>203</v>
      </c>
      <c r="E758" s="213"/>
      <c r="F758" s="213"/>
      <c r="G758" s="214"/>
      <c r="H758" s="209" t="s">
        <v>204</v>
      </c>
      <c r="I758" s="210"/>
      <c r="J758" s="211"/>
      <c r="K758" s="209" t="s">
        <v>205</v>
      </c>
      <c r="L758" s="210"/>
      <c r="M758" s="211"/>
      <c r="N758" s="2" t="s">
        <v>206</v>
      </c>
    </row>
    <row r="759" spans="1:14" ht="28.5" customHeight="1" thickBot="1">
      <c r="A759" s="221"/>
      <c r="B759" s="222"/>
      <c r="C759" s="223"/>
      <c r="D759" s="4" t="s">
        <v>207</v>
      </c>
      <c r="E759" s="10" t="s">
        <v>208</v>
      </c>
      <c r="F759" s="10" t="s">
        <v>209</v>
      </c>
      <c r="G759" s="9" t="s">
        <v>210</v>
      </c>
      <c r="H759" s="11" t="s">
        <v>207</v>
      </c>
      <c r="I759" s="10" t="s">
        <v>208</v>
      </c>
      <c r="J759" s="8" t="s">
        <v>210</v>
      </c>
      <c r="K759" s="11" t="s">
        <v>207</v>
      </c>
      <c r="L759" s="10" t="s">
        <v>208</v>
      </c>
      <c r="M759" s="8" t="s">
        <v>210</v>
      </c>
      <c r="N759" s="3" t="s">
        <v>210</v>
      </c>
    </row>
    <row r="760" spans="1:14" ht="18" customHeight="1" thickBot="1" thickTop="1">
      <c r="A760" s="236" t="s">
        <v>4</v>
      </c>
      <c r="B760" s="237"/>
      <c r="C760" s="238"/>
      <c r="D760" s="72">
        <f>SUM(D762,D765,D771)</f>
        <v>25</v>
      </c>
      <c r="E760" s="73">
        <f aca="true" t="shared" si="88" ref="E760:N760">SUM(E762,E765,E771)</f>
        <v>0</v>
      </c>
      <c r="F760" s="73">
        <f t="shared" si="88"/>
        <v>0</v>
      </c>
      <c r="G760" s="74">
        <f t="shared" si="88"/>
        <v>25</v>
      </c>
      <c r="H760" s="72">
        <f t="shared" si="88"/>
        <v>1432</v>
      </c>
      <c r="I760" s="73">
        <f t="shared" si="88"/>
        <v>63</v>
      </c>
      <c r="J760" s="76">
        <f t="shared" si="88"/>
        <v>1495</v>
      </c>
      <c r="K760" s="75">
        <f t="shared" si="88"/>
        <v>1400</v>
      </c>
      <c r="L760" s="73">
        <f t="shared" si="88"/>
        <v>113</v>
      </c>
      <c r="M760" s="76">
        <f t="shared" si="88"/>
        <v>1513</v>
      </c>
      <c r="N760" s="105">
        <f t="shared" si="88"/>
        <v>1520</v>
      </c>
    </row>
    <row r="761" spans="1:14" ht="32.25" customHeight="1" thickTop="1">
      <c r="A761" s="243" t="s">
        <v>18</v>
      </c>
      <c r="B761" s="45" t="s">
        <v>148</v>
      </c>
      <c r="C761" s="32" t="s">
        <v>711</v>
      </c>
      <c r="D761" s="207">
        <v>8</v>
      </c>
      <c r="E761" s="147">
        <v>0</v>
      </c>
      <c r="F761" s="147">
        <v>0</v>
      </c>
      <c r="G761" s="208">
        <v>8</v>
      </c>
      <c r="H761" s="149">
        <v>1402</v>
      </c>
      <c r="I761" s="150">
        <v>55</v>
      </c>
      <c r="J761" s="151">
        <v>1457</v>
      </c>
      <c r="K761" s="152">
        <v>1287</v>
      </c>
      <c r="L761" s="150">
        <v>99</v>
      </c>
      <c r="M761" s="153">
        <v>1386</v>
      </c>
      <c r="N761" s="178">
        <f>SUM(G761,J761)</f>
        <v>1465</v>
      </c>
    </row>
    <row r="762" spans="1:14" ht="18" customHeight="1">
      <c r="A762" s="244"/>
      <c r="B762" s="36" t="s">
        <v>120</v>
      </c>
      <c r="C762" s="37" t="s">
        <v>148</v>
      </c>
      <c r="D762" s="68">
        <f>SUM(D761)</f>
        <v>8</v>
      </c>
      <c r="E762" s="38">
        <f aca="true" t="shared" si="89" ref="E762:N762">SUM(E761)</f>
        <v>0</v>
      </c>
      <c r="F762" s="39">
        <f t="shared" si="89"/>
        <v>0</v>
      </c>
      <c r="G762" s="55">
        <f t="shared" si="89"/>
        <v>8</v>
      </c>
      <c r="H762" s="56">
        <f t="shared" si="89"/>
        <v>1402</v>
      </c>
      <c r="I762" s="42">
        <f t="shared" si="89"/>
        <v>55</v>
      </c>
      <c r="J762" s="57">
        <f t="shared" si="89"/>
        <v>1457</v>
      </c>
      <c r="K762" s="41">
        <f t="shared" si="89"/>
        <v>1287</v>
      </c>
      <c r="L762" s="38">
        <f t="shared" si="89"/>
        <v>99</v>
      </c>
      <c r="M762" s="43">
        <f t="shared" si="89"/>
        <v>1386</v>
      </c>
      <c r="N762" s="44">
        <f t="shared" si="89"/>
        <v>1465</v>
      </c>
    </row>
    <row r="763" spans="1:14" ht="18" customHeight="1">
      <c r="A763" s="247" t="s">
        <v>202</v>
      </c>
      <c r="B763" s="70" t="s">
        <v>148</v>
      </c>
      <c r="C763" s="32" t="s">
        <v>708</v>
      </c>
      <c r="D763" s="193">
        <v>1</v>
      </c>
      <c r="E763" s="111">
        <v>0</v>
      </c>
      <c r="F763" s="112">
        <v>0</v>
      </c>
      <c r="G763" s="187">
        <v>1</v>
      </c>
      <c r="H763" s="145">
        <v>0</v>
      </c>
      <c r="I763" s="116">
        <v>0</v>
      </c>
      <c r="J763" s="146">
        <v>0</v>
      </c>
      <c r="K763" s="115">
        <v>0</v>
      </c>
      <c r="L763" s="111">
        <v>0</v>
      </c>
      <c r="M763" s="117">
        <v>0</v>
      </c>
      <c r="N763" s="77">
        <f>SUM(G763,J763)</f>
        <v>1</v>
      </c>
    </row>
    <row r="764" spans="1:14" ht="23.25" customHeight="1">
      <c r="A764" s="248"/>
      <c r="B764" s="71" t="s">
        <v>148</v>
      </c>
      <c r="C764" s="35" t="s">
        <v>712</v>
      </c>
      <c r="D764" s="194">
        <v>16</v>
      </c>
      <c r="E764" s="173">
        <v>0</v>
      </c>
      <c r="F764" s="177">
        <v>0</v>
      </c>
      <c r="G764" s="187">
        <v>16</v>
      </c>
      <c r="H764" s="149">
        <v>0</v>
      </c>
      <c r="I764" s="150">
        <v>0</v>
      </c>
      <c r="J764" s="146">
        <v>0</v>
      </c>
      <c r="K764" s="152">
        <v>0</v>
      </c>
      <c r="L764" s="173">
        <v>0</v>
      </c>
      <c r="M764" s="117">
        <v>0</v>
      </c>
      <c r="N764" s="77">
        <f>SUM(G764,J764)</f>
        <v>16</v>
      </c>
    </row>
    <row r="765" spans="1:14" ht="18" customHeight="1">
      <c r="A765" s="249"/>
      <c r="B765" s="36" t="s">
        <v>120</v>
      </c>
      <c r="C765" s="37" t="s">
        <v>148</v>
      </c>
      <c r="D765" s="68">
        <f>SUM(D763:D764)</f>
        <v>17</v>
      </c>
      <c r="E765" s="38">
        <f aca="true" t="shared" si="90" ref="E765:N765">SUM(E763:E764)</f>
        <v>0</v>
      </c>
      <c r="F765" s="39">
        <f t="shared" si="90"/>
        <v>0</v>
      </c>
      <c r="G765" s="55">
        <f t="shared" si="90"/>
        <v>17</v>
      </c>
      <c r="H765" s="56">
        <f t="shared" si="90"/>
        <v>0</v>
      </c>
      <c r="I765" s="42">
        <f t="shared" si="90"/>
        <v>0</v>
      </c>
      <c r="J765" s="57">
        <f t="shared" si="90"/>
        <v>0</v>
      </c>
      <c r="K765" s="41">
        <f t="shared" si="90"/>
        <v>0</v>
      </c>
      <c r="L765" s="38">
        <f t="shared" si="90"/>
        <v>0</v>
      </c>
      <c r="M765" s="43">
        <f t="shared" si="90"/>
        <v>0</v>
      </c>
      <c r="N765" s="44">
        <f t="shared" si="90"/>
        <v>17</v>
      </c>
    </row>
    <row r="766" spans="1:14" ht="17.25" customHeight="1">
      <c r="A766" s="243" t="s">
        <v>19</v>
      </c>
      <c r="B766" s="45" t="s">
        <v>118</v>
      </c>
      <c r="C766" s="32" t="s">
        <v>713</v>
      </c>
      <c r="D766" s="69">
        <v>0</v>
      </c>
      <c r="E766" s="47">
        <v>0</v>
      </c>
      <c r="F766" s="47">
        <v>0</v>
      </c>
      <c r="G766" s="65">
        <v>0</v>
      </c>
      <c r="H766" s="145">
        <v>10</v>
      </c>
      <c r="I766" s="116">
        <v>5</v>
      </c>
      <c r="J766" s="146">
        <v>15</v>
      </c>
      <c r="K766" s="115">
        <v>25</v>
      </c>
      <c r="L766" s="116">
        <v>5</v>
      </c>
      <c r="M766" s="117">
        <v>30</v>
      </c>
      <c r="N766" s="77">
        <f>SUM(G766,J766)</f>
        <v>15</v>
      </c>
    </row>
    <row r="767" spans="1:14" ht="17.25" customHeight="1">
      <c r="A767" s="245"/>
      <c r="B767" s="13" t="s">
        <v>118</v>
      </c>
      <c r="C767" s="32" t="s">
        <v>714</v>
      </c>
      <c r="D767" s="69">
        <v>0</v>
      </c>
      <c r="E767" s="47">
        <v>0</v>
      </c>
      <c r="F767" s="47">
        <v>0</v>
      </c>
      <c r="G767" s="65">
        <v>0</v>
      </c>
      <c r="H767" s="145">
        <v>5</v>
      </c>
      <c r="I767" s="116">
        <v>0</v>
      </c>
      <c r="J767" s="146">
        <v>5</v>
      </c>
      <c r="K767" s="115">
        <v>21</v>
      </c>
      <c r="L767" s="116">
        <v>2</v>
      </c>
      <c r="M767" s="117">
        <v>23</v>
      </c>
      <c r="N767" s="77">
        <f>SUM(G767,J767)</f>
        <v>5</v>
      </c>
    </row>
    <row r="768" spans="1:14" ht="17.25" customHeight="1">
      <c r="A768" s="245"/>
      <c r="B768" s="13" t="s">
        <v>118</v>
      </c>
      <c r="C768" s="32" t="s">
        <v>715</v>
      </c>
      <c r="D768" s="69">
        <v>0</v>
      </c>
      <c r="E768" s="47">
        <v>0</v>
      </c>
      <c r="F768" s="47">
        <v>0</v>
      </c>
      <c r="G768" s="65">
        <v>0</v>
      </c>
      <c r="H768" s="145">
        <v>0</v>
      </c>
      <c r="I768" s="116">
        <v>0</v>
      </c>
      <c r="J768" s="146">
        <v>0</v>
      </c>
      <c r="K768" s="115">
        <v>0</v>
      </c>
      <c r="L768" s="116">
        <v>0</v>
      </c>
      <c r="M768" s="117">
        <v>0</v>
      </c>
      <c r="N768" s="77">
        <f>SUM(G768,J768)</f>
        <v>0</v>
      </c>
    </row>
    <row r="769" spans="1:14" ht="17.25" customHeight="1">
      <c r="A769" s="245"/>
      <c r="B769" s="13" t="s">
        <v>118</v>
      </c>
      <c r="C769" s="32" t="s">
        <v>716</v>
      </c>
      <c r="D769" s="69">
        <v>0</v>
      </c>
      <c r="E769" s="47">
        <v>0</v>
      </c>
      <c r="F769" s="47">
        <v>0</v>
      </c>
      <c r="G769" s="65">
        <v>0</v>
      </c>
      <c r="H769" s="145">
        <v>3</v>
      </c>
      <c r="I769" s="116">
        <v>0</v>
      </c>
      <c r="J769" s="146">
        <v>3</v>
      </c>
      <c r="K769" s="115">
        <v>27</v>
      </c>
      <c r="L769" s="116">
        <v>3</v>
      </c>
      <c r="M769" s="117">
        <v>30</v>
      </c>
      <c r="N769" s="77">
        <f>SUM(G769,J769)</f>
        <v>3</v>
      </c>
    </row>
    <row r="770" spans="1:14" ht="17.25" customHeight="1">
      <c r="A770" s="245"/>
      <c r="B770" s="13" t="s">
        <v>118</v>
      </c>
      <c r="C770" s="32" t="s">
        <v>717</v>
      </c>
      <c r="D770" s="69">
        <v>0</v>
      </c>
      <c r="E770" s="47">
        <v>0</v>
      </c>
      <c r="F770" s="47">
        <v>0</v>
      </c>
      <c r="G770" s="65">
        <v>0</v>
      </c>
      <c r="H770" s="145">
        <v>12</v>
      </c>
      <c r="I770" s="116">
        <v>3</v>
      </c>
      <c r="J770" s="146">
        <v>15</v>
      </c>
      <c r="K770" s="115">
        <v>40</v>
      </c>
      <c r="L770" s="116">
        <v>4</v>
      </c>
      <c r="M770" s="117">
        <v>44</v>
      </c>
      <c r="N770" s="77">
        <f>SUM(G770,J770)</f>
        <v>15</v>
      </c>
    </row>
    <row r="771" spans="1:14" ht="18" customHeight="1">
      <c r="A771" s="246"/>
      <c r="B771" s="36" t="s">
        <v>120</v>
      </c>
      <c r="C771" s="37" t="s">
        <v>148</v>
      </c>
      <c r="D771" s="68">
        <f>SUM(D766:D770)</f>
        <v>0</v>
      </c>
      <c r="E771" s="38">
        <f aca="true" t="shared" si="91" ref="E771:N771">SUM(E766:E770)</f>
        <v>0</v>
      </c>
      <c r="F771" s="39">
        <f t="shared" si="91"/>
        <v>0</v>
      </c>
      <c r="G771" s="55">
        <f t="shared" si="91"/>
        <v>0</v>
      </c>
      <c r="H771" s="56">
        <f t="shared" si="91"/>
        <v>30</v>
      </c>
      <c r="I771" s="42">
        <f t="shared" si="91"/>
        <v>8</v>
      </c>
      <c r="J771" s="57">
        <f t="shared" si="91"/>
        <v>38</v>
      </c>
      <c r="K771" s="41">
        <f t="shared" si="91"/>
        <v>113</v>
      </c>
      <c r="L771" s="38">
        <f t="shared" si="91"/>
        <v>14</v>
      </c>
      <c r="M771" s="43">
        <f t="shared" si="91"/>
        <v>127</v>
      </c>
      <c r="N771" s="44">
        <f t="shared" si="91"/>
        <v>38</v>
      </c>
    </row>
    <row r="772" spans="1:14" ht="14.25" customHeight="1">
      <c r="A772" s="95" t="s">
        <v>148</v>
      </c>
      <c r="B772" s="95"/>
      <c r="C772" s="95"/>
      <c r="D772" s="95"/>
      <c r="E772" s="95"/>
      <c r="F772" s="95"/>
      <c r="G772" s="95"/>
      <c r="H772" s="95"/>
      <c r="I772" s="95"/>
      <c r="J772" s="95"/>
      <c r="K772" s="95"/>
      <c r="L772" s="95"/>
      <c r="M772" s="95"/>
      <c r="N772" s="95"/>
    </row>
    <row r="773" spans="1:14" ht="14.25">
      <c r="A773" s="5" t="s">
        <v>148</v>
      </c>
      <c r="B773" s="6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4.25">
      <c r="A774" s="5" t="s">
        <v>148</v>
      </c>
      <c r="B774" s="6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ht="14.25">
      <c r="A775" s="5" t="s">
        <v>148</v>
      </c>
      <c r="B775" s="6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ht="14.25">
      <c r="A776" s="5" t="s">
        <v>148</v>
      </c>
      <c r="B776" s="6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ht="14.25">
      <c r="A777" s="5" t="s">
        <v>148</v>
      </c>
      <c r="B777" s="6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ht="14.25">
      <c r="A778" s="5" t="s">
        <v>148</v>
      </c>
      <c r="B778" s="6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ht="14.25">
      <c r="A779" s="5" t="s">
        <v>148</v>
      </c>
      <c r="B779" s="6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ht="14.25">
      <c r="A780" s="5" t="s">
        <v>148</v>
      </c>
      <c r="B780" s="6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ht="14.25">
      <c r="A781" s="5" t="s">
        <v>148</v>
      </c>
      <c r="B781" s="6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ht="14.25">
      <c r="A782" s="5" t="s">
        <v>148</v>
      </c>
      <c r="B782" s="6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ht="14.25">
      <c r="A783" s="5" t="s">
        <v>148</v>
      </c>
      <c r="B783" s="6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ht="14.25">
      <c r="A784" s="5" t="s">
        <v>148</v>
      </c>
      <c r="B784" s="6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ht="14.25">
      <c r="A785" s="5" t="s">
        <v>148</v>
      </c>
    </row>
    <row r="786" ht="14.25">
      <c r="A786" s="5" t="s">
        <v>148</v>
      </c>
    </row>
    <row r="787" ht="14.25">
      <c r="A787" s="5" t="s">
        <v>148</v>
      </c>
    </row>
    <row r="788" ht="14.25">
      <c r="A788" s="5" t="s">
        <v>148</v>
      </c>
    </row>
    <row r="789" ht="14.25">
      <c r="A789" s="5" t="s">
        <v>148</v>
      </c>
    </row>
    <row r="790" ht="14.25">
      <c r="A790" s="5" t="s">
        <v>148</v>
      </c>
    </row>
    <row r="791" ht="14.25">
      <c r="A791" s="5" t="s">
        <v>148</v>
      </c>
    </row>
    <row r="792" ht="14.25">
      <c r="A792" s="5" t="s">
        <v>148</v>
      </c>
    </row>
    <row r="793" ht="14.25">
      <c r="A793" s="5" t="s">
        <v>148</v>
      </c>
    </row>
    <row r="794" ht="14.25">
      <c r="A794" s="5" t="s">
        <v>148</v>
      </c>
    </row>
    <row r="795" ht="14.25">
      <c r="A795" s="5" t="s">
        <v>148</v>
      </c>
    </row>
    <row r="796" ht="14.25">
      <c r="A796" s="5" t="s">
        <v>148</v>
      </c>
    </row>
    <row r="797" ht="14.25">
      <c r="A797" s="5" t="s">
        <v>148</v>
      </c>
    </row>
    <row r="798" ht="14.25">
      <c r="A798" s="5" t="s">
        <v>148</v>
      </c>
    </row>
    <row r="799" ht="14.25">
      <c r="A799" s="5" t="s">
        <v>148</v>
      </c>
    </row>
    <row r="800" ht="14.25">
      <c r="A800" s="5" t="s">
        <v>148</v>
      </c>
    </row>
    <row r="801" ht="14.25">
      <c r="A801" s="5" t="s">
        <v>148</v>
      </c>
    </row>
    <row r="802" ht="14.25">
      <c r="A802" s="5" t="s">
        <v>148</v>
      </c>
    </row>
    <row r="803" ht="14.25">
      <c r="A803" s="5" t="s">
        <v>148</v>
      </c>
    </row>
    <row r="804" ht="14.25">
      <c r="A804" s="5" t="s">
        <v>148</v>
      </c>
    </row>
    <row r="805" ht="14.25">
      <c r="A805" s="5" t="s">
        <v>148</v>
      </c>
    </row>
    <row r="806" ht="14.25">
      <c r="A806" s="5" t="s">
        <v>148</v>
      </c>
    </row>
    <row r="807" ht="14.25">
      <c r="A807" s="5" t="s">
        <v>148</v>
      </c>
    </row>
    <row r="808" ht="14.25">
      <c r="A808" s="5" t="s">
        <v>148</v>
      </c>
    </row>
    <row r="809" ht="14.25">
      <c r="A809" s="5" t="s">
        <v>148</v>
      </c>
    </row>
    <row r="810" ht="14.25">
      <c r="A810" s="5" t="s">
        <v>148</v>
      </c>
    </row>
    <row r="811" ht="14.25">
      <c r="A811" s="5" t="s">
        <v>148</v>
      </c>
    </row>
    <row r="812" ht="14.25">
      <c r="A812" s="5" t="s">
        <v>148</v>
      </c>
    </row>
    <row r="813" ht="14.25">
      <c r="A813" s="5" t="s">
        <v>148</v>
      </c>
    </row>
    <row r="814" ht="14.25">
      <c r="A814" s="5" t="s">
        <v>148</v>
      </c>
    </row>
    <row r="815" ht="14.25">
      <c r="A815" s="5" t="s">
        <v>148</v>
      </c>
    </row>
    <row r="816" ht="14.25">
      <c r="A816" s="5" t="s">
        <v>148</v>
      </c>
    </row>
    <row r="817" ht="14.25">
      <c r="A817" s="5" t="s">
        <v>148</v>
      </c>
    </row>
    <row r="818" ht="14.25">
      <c r="A818" s="5" t="s">
        <v>148</v>
      </c>
    </row>
    <row r="819" ht="14.25">
      <c r="A819" s="5" t="s">
        <v>148</v>
      </c>
    </row>
    <row r="820" ht="14.25">
      <c r="A820" s="5" t="s">
        <v>148</v>
      </c>
    </row>
    <row r="821" ht="14.25">
      <c r="A821" s="5" t="s">
        <v>148</v>
      </c>
    </row>
    <row r="822" ht="14.25">
      <c r="A822" s="5" t="s">
        <v>148</v>
      </c>
    </row>
    <row r="823" ht="14.25">
      <c r="A823" s="5" t="s">
        <v>148</v>
      </c>
    </row>
    <row r="824" ht="14.25">
      <c r="A824" s="5" t="s">
        <v>148</v>
      </c>
    </row>
    <row r="825" ht="14.25">
      <c r="A825" s="5" t="s">
        <v>148</v>
      </c>
    </row>
    <row r="826" ht="14.25">
      <c r="A826" s="5" t="s">
        <v>148</v>
      </c>
    </row>
    <row r="827" ht="14.25">
      <c r="A827" s="5" t="s">
        <v>148</v>
      </c>
    </row>
    <row r="828" ht="14.25">
      <c r="A828" s="5" t="s">
        <v>148</v>
      </c>
    </row>
  </sheetData>
  <sheetProtection/>
  <mergeCells count="118">
    <mergeCell ref="A556:C556"/>
    <mergeCell ref="H392:J392"/>
    <mergeCell ref="D458:G458"/>
    <mergeCell ref="A442:A455"/>
    <mergeCell ref="A526:A538"/>
    <mergeCell ref="A524:C525"/>
    <mergeCell ref="A394:A412"/>
    <mergeCell ref="A392:C393"/>
    <mergeCell ref="A328:A348"/>
    <mergeCell ref="A264:A283"/>
    <mergeCell ref="A196:C197"/>
    <mergeCell ref="A492:A515"/>
    <mergeCell ref="A203:A230"/>
    <mergeCell ref="A460:A468"/>
    <mergeCell ref="A430:A441"/>
    <mergeCell ref="A758:C759"/>
    <mergeCell ref="D758:G758"/>
    <mergeCell ref="H758:J758"/>
    <mergeCell ref="A458:C459"/>
    <mergeCell ref="A763:A765"/>
    <mergeCell ref="A712:C713"/>
    <mergeCell ref="A729:A733"/>
    <mergeCell ref="A750:A755"/>
    <mergeCell ref="A744:A749"/>
    <mergeCell ref="A557:A577"/>
    <mergeCell ref="K758:M758"/>
    <mergeCell ref="A761:A762"/>
    <mergeCell ref="A741:A743"/>
    <mergeCell ref="A705:A710"/>
    <mergeCell ref="A714:A717"/>
    <mergeCell ref="A766:A771"/>
    <mergeCell ref="A760:C760"/>
    <mergeCell ref="K712:M712"/>
    <mergeCell ref="D712:G712"/>
    <mergeCell ref="H712:J712"/>
    <mergeCell ref="A734:A740"/>
    <mergeCell ref="A718:A723"/>
    <mergeCell ref="A724:A726"/>
    <mergeCell ref="A727:A728"/>
    <mergeCell ref="A696:A700"/>
    <mergeCell ref="A701:A704"/>
    <mergeCell ref="A686:A695"/>
    <mergeCell ref="A675:A685"/>
    <mergeCell ref="A666:A674"/>
    <mergeCell ref="A650:C651"/>
    <mergeCell ref="A662:A665"/>
    <mergeCell ref="D524:G524"/>
    <mergeCell ref="A652:A661"/>
    <mergeCell ref="D587:G587"/>
    <mergeCell ref="A578:A582"/>
    <mergeCell ref="A605:A616"/>
    <mergeCell ref="A632:A637"/>
    <mergeCell ref="A638:A647"/>
    <mergeCell ref="A587:C588"/>
    <mergeCell ref="K650:M650"/>
    <mergeCell ref="H650:J650"/>
    <mergeCell ref="K587:M587"/>
    <mergeCell ref="A600:A604"/>
    <mergeCell ref="H587:J587"/>
    <mergeCell ref="A617:A631"/>
    <mergeCell ref="A596:A599"/>
    <mergeCell ref="K554:M554"/>
    <mergeCell ref="K458:M458"/>
    <mergeCell ref="A554:C555"/>
    <mergeCell ref="H524:J524"/>
    <mergeCell ref="H554:J554"/>
    <mergeCell ref="D554:G554"/>
    <mergeCell ref="K524:M524"/>
    <mergeCell ref="H458:J458"/>
    <mergeCell ref="A539:A551"/>
    <mergeCell ref="A172:A194"/>
    <mergeCell ref="A198:A202"/>
    <mergeCell ref="A87:A119"/>
    <mergeCell ref="A120:A130"/>
    <mergeCell ref="A132:C133"/>
    <mergeCell ref="D650:G650"/>
    <mergeCell ref="A589:A595"/>
    <mergeCell ref="A469:A491"/>
    <mergeCell ref="A413:A429"/>
    <mergeCell ref="D392:G392"/>
    <mergeCell ref="H4:J4"/>
    <mergeCell ref="A47:A61"/>
    <mergeCell ref="D4:G4"/>
    <mergeCell ref="A4:C5"/>
    <mergeCell ref="A62:B62"/>
    <mergeCell ref="K4:M4"/>
    <mergeCell ref="A25:A46"/>
    <mergeCell ref="A6:C6"/>
    <mergeCell ref="A7:C7"/>
    <mergeCell ref="A8:A24"/>
    <mergeCell ref="H326:J326"/>
    <mergeCell ref="H196:J196"/>
    <mergeCell ref="D262:G262"/>
    <mergeCell ref="K196:M196"/>
    <mergeCell ref="K262:M262"/>
    <mergeCell ref="A245:A260"/>
    <mergeCell ref="H262:J262"/>
    <mergeCell ref="D196:G196"/>
    <mergeCell ref="K392:M392"/>
    <mergeCell ref="A349:A363"/>
    <mergeCell ref="A157:A171"/>
    <mergeCell ref="A284:A324"/>
    <mergeCell ref="K326:M326"/>
    <mergeCell ref="A364:A390"/>
    <mergeCell ref="A231:A244"/>
    <mergeCell ref="A262:C263"/>
    <mergeCell ref="A326:C327"/>
    <mergeCell ref="D326:G326"/>
    <mergeCell ref="K67:M67"/>
    <mergeCell ref="D67:G67"/>
    <mergeCell ref="H67:J67"/>
    <mergeCell ref="A69:A86"/>
    <mergeCell ref="A67:C68"/>
    <mergeCell ref="A143:A156"/>
    <mergeCell ref="D132:G132"/>
    <mergeCell ref="K132:M132"/>
    <mergeCell ref="H132:J132"/>
    <mergeCell ref="A134:A142"/>
  </mergeCells>
  <printOptions/>
  <pageMargins left="0.7480314960629921" right="0.3937007874015748" top="0.5118110236220472" bottom="0.2362204724409449" header="0.35433070866141736" footer="0.1968503937007874"/>
  <pageSetup fitToHeight="0" fitToWidth="1" horizontalDpi="600" verticalDpi="600" orientation="portrait" paperSize="9" scale="70" r:id="rId1"/>
  <rowBreaks count="11" manualBreakCount="11">
    <brk id="65" max="255" man="1"/>
    <brk id="130" max="13" man="1"/>
    <brk id="194" max="255" man="1"/>
    <brk id="260" max="255" man="1"/>
    <brk id="324" max="255" man="1"/>
    <brk id="390" max="255" man="1"/>
    <brk id="456" max="13" man="1"/>
    <brk id="522" max="255" man="1"/>
    <brk id="585" max="255" man="1"/>
    <brk id="648" max="255" man="1"/>
    <brk id="7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山城 和弘</dc:creator>
  <cp:keywords/>
  <dc:description/>
  <cp:lastModifiedBy>東京都</cp:lastModifiedBy>
  <cp:lastPrinted>2017-03-14T05:55:14Z</cp:lastPrinted>
  <dcterms:created xsi:type="dcterms:W3CDTF">2011-05-22T11:40:05Z</dcterms:created>
  <dcterms:modified xsi:type="dcterms:W3CDTF">2017-03-24T06:30:03Z</dcterms:modified>
  <cp:category/>
  <cp:version/>
  <cp:contentType/>
  <cp:contentStatus/>
</cp:coreProperties>
</file>